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7" i="1"/>
  <c r="G87"/>
  <c r="H87"/>
  <c r="I87"/>
  <c r="J87"/>
  <c r="R19"/>
  <c r="Q19"/>
  <c r="P19"/>
  <c r="O19"/>
  <c r="N19"/>
  <c r="M19"/>
  <c r="L19"/>
  <c r="K19"/>
  <c r="R85"/>
  <c r="R88" s="1"/>
  <c r="Q85"/>
  <c r="Q88" s="1"/>
  <c r="P85"/>
  <c r="P88" s="1"/>
  <c r="O85"/>
  <c r="O88" s="1"/>
  <c r="N85"/>
  <c r="N88" s="1"/>
  <c r="M85"/>
  <c r="M88" s="1"/>
  <c r="L85"/>
  <c r="L88" s="1"/>
  <c r="K85"/>
  <c r="K88" s="1"/>
  <c r="R77"/>
  <c r="R80" s="1"/>
  <c r="Q77"/>
  <c r="Q80" s="1"/>
  <c r="P77"/>
  <c r="P80" s="1"/>
  <c r="O77"/>
  <c r="O80" s="1"/>
  <c r="N77"/>
  <c r="N80" s="1"/>
  <c r="M77"/>
  <c r="M80" s="1"/>
  <c r="L77"/>
  <c r="L80" s="1"/>
  <c r="K77"/>
  <c r="K80" s="1"/>
  <c r="R69"/>
  <c r="R72" s="1"/>
  <c r="Q69"/>
  <c r="Q72" s="1"/>
  <c r="P69"/>
  <c r="P72" s="1"/>
  <c r="O69"/>
  <c r="O72" s="1"/>
  <c r="N69"/>
  <c r="N72" s="1"/>
  <c r="M69"/>
  <c r="M72" s="1"/>
  <c r="L69"/>
  <c r="L72" s="1"/>
  <c r="K69"/>
  <c r="K72" s="1"/>
  <c r="L61"/>
  <c r="R63"/>
  <c r="Q63"/>
  <c r="P63"/>
  <c r="O63"/>
  <c r="N63"/>
  <c r="M63"/>
  <c r="L63"/>
  <c r="K63"/>
  <c r="R61"/>
  <c r="R64" s="1"/>
  <c r="Q61"/>
  <c r="Q64" s="1"/>
  <c r="P61"/>
  <c r="P64" s="1"/>
  <c r="O61"/>
  <c r="O64" s="1"/>
  <c r="N61"/>
  <c r="N64" s="1"/>
  <c r="M61"/>
  <c r="M64" s="1"/>
  <c r="K61"/>
  <c r="F61"/>
  <c r="G61"/>
  <c r="H61"/>
  <c r="I61"/>
  <c r="J61"/>
  <c r="R53"/>
  <c r="Q53"/>
  <c r="P53"/>
  <c r="O53"/>
  <c r="N53"/>
  <c r="M53"/>
  <c r="L53"/>
  <c r="R47"/>
  <c r="Q47"/>
  <c r="P47"/>
  <c r="O47"/>
  <c r="N47"/>
  <c r="K47"/>
  <c r="M44"/>
  <c r="M47" s="1"/>
  <c r="L44"/>
  <c r="L47" s="1"/>
  <c r="R39"/>
  <c r="Q39"/>
  <c r="P39"/>
  <c r="O39"/>
  <c r="N39"/>
  <c r="L64" l="1"/>
  <c r="K64"/>
  <c r="M36"/>
  <c r="M38"/>
  <c r="L38"/>
  <c r="L36"/>
  <c r="M39" l="1"/>
  <c r="F44"/>
  <c r="G44"/>
  <c r="H44"/>
  <c r="I44"/>
  <c r="J44"/>
  <c r="M28" l="1"/>
  <c r="R30"/>
  <c r="Q30"/>
  <c r="P30"/>
  <c r="O30"/>
  <c r="N30"/>
  <c r="M30"/>
  <c r="M31" s="1"/>
  <c r="L30"/>
  <c r="R28"/>
  <c r="Q28"/>
  <c r="P28"/>
  <c r="O28"/>
  <c r="N28"/>
  <c r="L28"/>
  <c r="L31" s="1"/>
  <c r="K30"/>
  <c r="K28"/>
  <c r="R21"/>
  <c r="Q21"/>
  <c r="R22"/>
  <c r="P21"/>
  <c r="O21"/>
  <c r="N21"/>
  <c r="M21"/>
  <c r="L21"/>
  <c r="M22"/>
  <c r="L22"/>
  <c r="K21"/>
  <c r="K22" l="1"/>
  <c r="O22"/>
  <c r="Q22"/>
  <c r="N31"/>
  <c r="P31"/>
  <c r="R31"/>
  <c r="N22"/>
  <c r="P22"/>
  <c r="K31"/>
  <c r="O31"/>
  <c r="Q31"/>
  <c r="R13"/>
  <c r="Q13"/>
  <c r="P13"/>
  <c r="O13"/>
  <c r="N13"/>
  <c r="M13"/>
  <c r="L13"/>
  <c r="K13"/>
  <c r="R11"/>
  <c r="R14" s="1"/>
  <c r="J85" l="1"/>
  <c r="J88" s="1"/>
  <c r="I85"/>
  <c r="H85"/>
  <c r="H88" s="1"/>
  <c r="G85"/>
  <c r="F85"/>
  <c r="F88" s="1"/>
  <c r="J79"/>
  <c r="I79"/>
  <c r="H79"/>
  <c r="G79"/>
  <c r="F79"/>
  <c r="J77"/>
  <c r="I77"/>
  <c r="H77"/>
  <c r="G77"/>
  <c r="F77"/>
  <c r="J71"/>
  <c r="I71"/>
  <c r="H71"/>
  <c r="G71"/>
  <c r="F71"/>
  <c r="J69"/>
  <c r="J72" s="1"/>
  <c r="I69"/>
  <c r="H69"/>
  <c r="H72" s="1"/>
  <c r="G69"/>
  <c r="F69"/>
  <c r="F72" s="1"/>
  <c r="J63"/>
  <c r="I63"/>
  <c r="I64" s="1"/>
  <c r="H63"/>
  <c r="G63"/>
  <c r="G64" s="1"/>
  <c r="F63"/>
  <c r="J64"/>
  <c r="H64"/>
  <c r="F64"/>
  <c r="G72" l="1"/>
  <c r="I72"/>
  <c r="G80"/>
  <c r="I80"/>
  <c r="G88"/>
  <c r="I88"/>
  <c r="F80"/>
  <c r="H80"/>
  <c r="J80"/>
  <c r="R55"/>
  <c r="Q55"/>
  <c r="P55"/>
  <c r="O55"/>
  <c r="O56" s="1"/>
  <c r="N55"/>
  <c r="M55"/>
  <c r="L55"/>
  <c r="L56" s="1"/>
  <c r="K55"/>
  <c r="J55"/>
  <c r="I55"/>
  <c r="H55"/>
  <c r="G55"/>
  <c r="F55"/>
  <c r="Q56"/>
  <c r="M56"/>
  <c r="K53"/>
  <c r="K56" s="1"/>
  <c r="J53"/>
  <c r="I53"/>
  <c r="I56" s="1"/>
  <c r="H53"/>
  <c r="G53"/>
  <c r="G56" s="1"/>
  <c r="F53"/>
  <c r="J46"/>
  <c r="J47" s="1"/>
  <c r="I46"/>
  <c r="H46"/>
  <c r="H47" s="1"/>
  <c r="G46"/>
  <c r="F46"/>
  <c r="F47" s="1"/>
  <c r="J38"/>
  <c r="I38"/>
  <c r="H38"/>
  <c r="G38"/>
  <c r="F38"/>
  <c r="J36"/>
  <c r="I36"/>
  <c r="H36"/>
  <c r="G36"/>
  <c r="F36"/>
  <c r="J30"/>
  <c r="I30"/>
  <c r="H30"/>
  <c r="G30"/>
  <c r="F30"/>
  <c r="J28"/>
  <c r="I28"/>
  <c r="H28"/>
  <c r="G28"/>
  <c r="F28"/>
  <c r="J21"/>
  <c r="I21"/>
  <c r="H21"/>
  <c r="G21"/>
  <c r="F21"/>
  <c r="J19"/>
  <c r="I19"/>
  <c r="H19"/>
  <c r="G19"/>
  <c r="F19"/>
  <c r="F22" l="1"/>
  <c r="H22"/>
  <c r="J22"/>
  <c r="F31"/>
  <c r="H31"/>
  <c r="J31"/>
  <c r="J56"/>
  <c r="F56"/>
  <c r="H56"/>
  <c r="I39"/>
  <c r="G39"/>
  <c r="G22"/>
  <c r="I22"/>
  <c r="G31"/>
  <c r="I31"/>
  <c r="F39"/>
  <c r="H39"/>
  <c r="J39"/>
  <c r="N56"/>
  <c r="P56"/>
  <c r="R56"/>
  <c r="G47"/>
  <c r="I47"/>
  <c r="J13"/>
  <c r="I13"/>
  <c r="H13"/>
  <c r="G13"/>
  <c r="F13"/>
  <c r="Q11"/>
  <c r="Q14" s="1"/>
  <c r="P11"/>
  <c r="P14" s="1"/>
  <c r="O11"/>
  <c r="O14" s="1"/>
  <c r="N11"/>
  <c r="N14" s="1"/>
  <c r="M11"/>
  <c r="M14" s="1"/>
  <c r="L11"/>
  <c r="L14" s="1"/>
  <c r="K11"/>
  <c r="K14" s="1"/>
  <c r="J11"/>
  <c r="J14" s="1"/>
  <c r="I11"/>
  <c r="I14" s="1"/>
  <c r="H11"/>
  <c r="H14" s="1"/>
  <c r="G11"/>
  <c r="G14" s="1"/>
  <c r="F11"/>
  <c r="F14" s="1"/>
</calcChain>
</file>

<file path=xl/sharedStrings.xml><?xml version="1.0" encoding="utf-8"?>
<sst xmlns="http://schemas.openxmlformats.org/spreadsheetml/2006/main" count="129" uniqueCount="58">
  <si>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</si>
  <si>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</si>
  <si>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</si>
  <si>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</si>
  <si>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</si>
  <si>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</si>
  <si>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</si>
  <si>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</si>
  <si>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</si>
  <si>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</si>
  <si>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</si>
  <si>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</si>
  <si>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</si>
  <si>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</si>
  <si>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</si>
  <si>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</si>
  <si>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</si>
  <si>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</si>
  <si>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</si>
  <si>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Полдник</t>
  </si>
  <si>
    <t>итого</t>
  </si>
  <si>
    <t>Вес блюда, г</t>
  </si>
  <si>
    <t>день</t>
  </si>
  <si>
    <t>месяц</t>
  </si>
  <si>
    <t>год</t>
  </si>
  <si>
    <t xml:space="preserve">Икра кабачковая </t>
  </si>
  <si>
    <t xml:space="preserve">Котлета </t>
  </si>
  <si>
    <t xml:space="preserve">Каша гречневая рассыпчатая </t>
  </si>
  <si>
    <t>Чай с сахаром</t>
  </si>
  <si>
    <t>Хлеб йодированный</t>
  </si>
  <si>
    <t>Панкейк</t>
  </si>
  <si>
    <t xml:space="preserve">Рыба тушеная </t>
  </si>
  <si>
    <t xml:space="preserve">Картофельное пюре </t>
  </si>
  <si>
    <t>Какао</t>
  </si>
  <si>
    <t>Макаронные изделия отварные</t>
  </si>
  <si>
    <t xml:space="preserve">Компот из сухофруктов </t>
  </si>
  <si>
    <t xml:space="preserve">Тефтели </t>
  </si>
  <si>
    <t xml:space="preserve">Чай с лимоном </t>
  </si>
  <si>
    <t xml:space="preserve">Гуляш </t>
  </si>
  <si>
    <t xml:space="preserve">Кисель </t>
  </si>
  <si>
    <t xml:space="preserve">Икра свекольная </t>
  </si>
  <si>
    <t xml:space="preserve">Плов </t>
  </si>
  <si>
    <t>МКОУ"Черницынская СОШ"</t>
  </si>
  <si>
    <t>Директор</t>
  </si>
  <si>
    <t>Петрова И.Н</t>
  </si>
  <si>
    <t>B1</t>
  </si>
  <si>
    <t>C</t>
  </si>
  <si>
    <t>A</t>
  </si>
  <si>
    <t>E</t>
  </si>
  <si>
    <t>Ca</t>
  </si>
  <si>
    <t>P</t>
  </si>
  <si>
    <t>Mg</t>
  </si>
  <si>
    <t>Fe</t>
  </si>
  <si>
    <t>Куры тушеные</t>
  </si>
  <si>
    <t xml:space="preserve">Круассан </t>
  </si>
  <si>
    <t xml:space="preserve">Булочка </t>
  </si>
  <si>
    <t xml:space="preserve">Рис отварной с соусом 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</si>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</sst>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4C4C4C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" fillId="3" borderId="1" xfId="0" applyFont="1" applyFill="1" applyBorder="1"/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13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 applyProtection="1">
      <alignment horizontal="center"/>
      <protection locked="0"/>
    </xf>
    <xf numFmtId="164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64" fontId="14" fillId="4" borderId="1" xfId="0" applyNumberFormat="1" applyFont="1" applyFill="1" applyBorder="1" applyAlignment="1" applyProtection="1">
      <protection locked="0"/>
    </xf>
    <xf numFmtId="0" fontId="3" fillId="5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164" fontId="3" fillId="5" borderId="16" xfId="0" applyNumberFormat="1" applyFont="1" applyFill="1" applyBorder="1" applyAlignment="1">
      <alignment horizontal="center" vertical="top" wrapText="1"/>
    </xf>
    <xf numFmtId="164" fontId="3" fillId="5" borderId="18" xfId="0" applyNumberFormat="1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164" fontId="3" fillId="6" borderId="16" xfId="0" applyNumberFormat="1" applyFont="1" applyFill="1" applyBorder="1" applyAlignment="1">
      <alignment horizontal="center" vertical="top" wrapText="1"/>
    </xf>
    <xf numFmtId="164" fontId="3" fillId="6" borderId="18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Protection="1">
      <protection locked="0"/>
    </xf>
    <xf numFmtId="0" fontId="17" fillId="4" borderId="0" xfId="0" applyFont="1" applyFill="1" applyAlignment="1"/>
    <xf numFmtId="164" fontId="13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21" xfId="0" applyFont="1" applyFill="1" applyBorder="1" applyAlignment="1" applyProtection="1">
      <alignment horizontal="left" wrapText="1"/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3" sqref="E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6.140625" style="1" customWidth="1"/>
    <col min="5" max="5" width="28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8" width="6.42578125" style="2" customWidth="1"/>
    <col min="19" max="16384" width="9.140625" style="2"/>
  </cols>
  <sheetData>
    <row r="1" spans="1:18" ht="18.75">
      <c r="A1" s="1" t="s">
        <v>6</v>
      </c>
      <c r="C1" s="74" t="s">
        <v>42</v>
      </c>
      <c r="D1" s="75"/>
      <c r="E1" s="75"/>
      <c r="F1" s="11" t="s">
        <v>14</v>
      </c>
      <c r="G1" s="2" t="s">
        <v>15</v>
      </c>
      <c r="H1" s="76" t="s">
        <v>43</v>
      </c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15.75" customHeight="1">
      <c r="A2" s="33" t="s">
        <v>5</v>
      </c>
      <c r="C2" s="2"/>
      <c r="G2" s="2" t="s">
        <v>16</v>
      </c>
      <c r="H2" s="77" t="s">
        <v>44</v>
      </c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7.25" customHeight="1">
      <c r="A3" s="4" t="s">
        <v>7</v>
      </c>
      <c r="C3" s="2"/>
      <c r="D3" s="3"/>
      <c r="E3" s="64" t="s">
        <v>8</v>
      </c>
      <c r="G3" s="2" t="s">
        <v>17</v>
      </c>
      <c r="H3" s="30"/>
      <c r="I3" s="30"/>
      <c r="J3" s="31"/>
      <c r="K3" s="35"/>
      <c r="L3" s="35"/>
      <c r="M3" s="35"/>
      <c r="N3" s="35"/>
      <c r="O3" s="35"/>
      <c r="P3" s="35"/>
      <c r="Q3" s="35"/>
      <c r="R3" s="1"/>
    </row>
    <row r="4" spans="1:18" ht="13.5" thickBot="1">
      <c r="C4" s="2"/>
      <c r="D4" s="4"/>
      <c r="H4" s="32" t="s">
        <v>22</v>
      </c>
      <c r="I4" s="32" t="s">
        <v>23</v>
      </c>
      <c r="J4" s="32" t="s">
        <v>24</v>
      </c>
      <c r="K4" s="32"/>
      <c r="L4" s="32"/>
      <c r="M4" s="32"/>
      <c r="N4" s="32"/>
      <c r="O4" s="32"/>
      <c r="P4" s="32"/>
      <c r="Q4" s="32"/>
    </row>
    <row r="5" spans="1:18" ht="57" customHeight="1" thickBot="1">
      <c r="A5" s="28" t="s">
        <v>12</v>
      </c>
      <c r="B5" s="29" t="s">
        <v>13</v>
      </c>
      <c r="C5" s="23" t="s">
        <v>0</v>
      </c>
      <c r="D5" s="24" t="s">
        <v>10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36" t="s">
        <v>45</v>
      </c>
      <c r="L5" s="36" t="s">
        <v>46</v>
      </c>
      <c r="M5" s="36" t="s">
        <v>47</v>
      </c>
      <c r="N5" s="36" t="s">
        <v>48</v>
      </c>
      <c r="O5" s="36" t="s">
        <v>49</v>
      </c>
      <c r="P5" s="36" t="s">
        <v>50</v>
      </c>
      <c r="Q5" s="36" t="s">
        <v>51</v>
      </c>
      <c r="R5" s="24" t="s">
        <v>52</v>
      </c>
    </row>
    <row r="6" spans="1:18" ht="15">
      <c r="A6" s="22">
        <v>1</v>
      </c>
      <c r="B6" s="12">
        <v>1</v>
      </c>
      <c r="C6" s="8" t="s">
        <v>18</v>
      </c>
      <c r="D6" s="27">
        <v>51</v>
      </c>
      <c r="E6" s="25" t="s">
        <v>25</v>
      </c>
      <c r="F6" s="41">
        <v>60</v>
      </c>
      <c r="G6" s="43">
        <v>1.08</v>
      </c>
      <c r="H6" s="43">
        <v>4.68</v>
      </c>
      <c r="I6" s="43">
        <v>4.59</v>
      </c>
      <c r="J6" s="43">
        <v>90</v>
      </c>
      <c r="K6" s="44">
        <v>0</v>
      </c>
      <c r="L6" s="44">
        <v>0.75</v>
      </c>
      <c r="M6" s="44">
        <v>29.37</v>
      </c>
      <c r="N6" s="44">
        <v>4.7699999999999996</v>
      </c>
      <c r="O6" s="44">
        <v>25.59</v>
      </c>
      <c r="P6" s="44">
        <v>25.32</v>
      </c>
      <c r="Q6" s="44">
        <v>33.6</v>
      </c>
      <c r="R6" s="44">
        <v>1.1599999999999999</v>
      </c>
    </row>
    <row r="7" spans="1:18" ht="15">
      <c r="A7" s="19"/>
      <c r="B7" s="14"/>
      <c r="C7" s="9"/>
      <c r="D7" s="27">
        <v>268</v>
      </c>
      <c r="E7" s="25" t="s">
        <v>26</v>
      </c>
      <c r="F7" s="45">
        <v>75</v>
      </c>
      <c r="G7" s="43">
        <v>12.29</v>
      </c>
      <c r="H7" s="43">
        <v>7.04</v>
      </c>
      <c r="I7" s="43">
        <v>9.56</v>
      </c>
      <c r="J7" s="43">
        <v>226.7</v>
      </c>
      <c r="K7" s="42">
        <v>9.4E-2</v>
      </c>
      <c r="L7" s="42">
        <v>0.13</v>
      </c>
      <c r="M7" s="42">
        <v>0.96</v>
      </c>
      <c r="N7" s="42">
        <v>0.188</v>
      </c>
      <c r="O7" s="42">
        <v>130.71</v>
      </c>
      <c r="P7" s="42">
        <v>19.22</v>
      </c>
      <c r="Q7" s="42">
        <v>329.16</v>
      </c>
      <c r="R7" s="42">
        <v>0.99</v>
      </c>
    </row>
    <row r="8" spans="1:18" ht="15">
      <c r="A8" s="19"/>
      <c r="B8" s="14"/>
      <c r="C8" s="9"/>
      <c r="D8" s="27">
        <v>888</v>
      </c>
      <c r="E8" s="46" t="s">
        <v>27</v>
      </c>
      <c r="F8" s="45">
        <v>150</v>
      </c>
      <c r="G8" s="43">
        <v>8.85</v>
      </c>
      <c r="H8" s="43">
        <v>6.44</v>
      </c>
      <c r="I8" s="43">
        <v>40.01</v>
      </c>
      <c r="J8" s="43">
        <v>245.5</v>
      </c>
      <c r="K8" s="42">
        <v>0.04</v>
      </c>
      <c r="L8" s="42">
        <v>0.14000000000000001</v>
      </c>
      <c r="M8" s="42">
        <v>0</v>
      </c>
      <c r="N8" s="42">
        <v>0.03</v>
      </c>
      <c r="O8" s="42">
        <v>15.62</v>
      </c>
      <c r="P8" s="42">
        <v>36</v>
      </c>
      <c r="Q8" s="42">
        <v>127.82</v>
      </c>
      <c r="R8" s="42">
        <v>2.86</v>
      </c>
    </row>
    <row r="9" spans="1:18" ht="15">
      <c r="A9" s="19"/>
      <c r="B9" s="14"/>
      <c r="C9" s="9"/>
      <c r="D9" s="27">
        <v>352</v>
      </c>
      <c r="E9" s="25" t="s">
        <v>39</v>
      </c>
      <c r="F9" s="26">
        <v>200</v>
      </c>
      <c r="G9" s="43">
        <v>0.14000000000000001</v>
      </c>
      <c r="H9" s="43">
        <v>0.08</v>
      </c>
      <c r="I9" s="43">
        <v>22.57</v>
      </c>
      <c r="J9" s="43">
        <v>127</v>
      </c>
      <c r="K9" s="44">
        <v>2E-3</v>
      </c>
      <c r="L9" s="44">
        <v>2.4</v>
      </c>
      <c r="M9" s="44">
        <v>2E-3</v>
      </c>
      <c r="N9" s="44">
        <v>0.24</v>
      </c>
      <c r="O9" s="44">
        <v>5.9</v>
      </c>
      <c r="P9" s="44">
        <v>7.6</v>
      </c>
      <c r="Q9" s="44">
        <v>1.3</v>
      </c>
      <c r="R9" s="44">
        <v>0.06</v>
      </c>
    </row>
    <row r="10" spans="1:18" ht="15">
      <c r="A10" s="19"/>
      <c r="B10" s="14"/>
      <c r="C10" s="9"/>
      <c r="D10" s="27"/>
      <c r="E10" s="25" t="s">
        <v>29</v>
      </c>
      <c r="F10" s="41">
        <v>40</v>
      </c>
      <c r="G10" s="41">
        <v>2.4</v>
      </c>
      <c r="H10" s="41">
        <v>0.7</v>
      </c>
      <c r="I10" s="41">
        <v>16.2</v>
      </c>
      <c r="J10" s="41">
        <v>88.2</v>
      </c>
      <c r="K10" s="42">
        <v>0</v>
      </c>
      <c r="L10" s="42">
        <v>0.06</v>
      </c>
      <c r="M10" s="42">
        <v>0</v>
      </c>
      <c r="N10" s="42">
        <v>7.0000000000000001E-3</v>
      </c>
      <c r="O10" s="42">
        <v>14.7</v>
      </c>
      <c r="P10" s="42">
        <v>13.3</v>
      </c>
      <c r="Q10" s="42">
        <v>60.9</v>
      </c>
      <c r="R10" s="42">
        <v>1.4</v>
      </c>
    </row>
    <row r="11" spans="1:18" ht="15">
      <c r="A11" s="20"/>
      <c r="B11" s="16"/>
      <c r="C11" s="6"/>
      <c r="D11" s="17" t="s">
        <v>20</v>
      </c>
      <c r="E11" s="7"/>
      <c r="F11" s="18">
        <f>SUM(F6:F10)</f>
        <v>525</v>
      </c>
      <c r="G11" s="18">
        <f>SUM(G6:G10)</f>
        <v>24.759999999999998</v>
      </c>
      <c r="H11" s="18">
        <f>SUM(H6:H10)</f>
        <v>18.939999999999998</v>
      </c>
      <c r="I11" s="18">
        <f>SUM(I6:I10)</f>
        <v>92.929999999999993</v>
      </c>
      <c r="J11" s="18">
        <f>SUM(J6:J10)</f>
        <v>777.40000000000009</v>
      </c>
      <c r="K11" s="39">
        <f t="shared" ref="K11:Q11" si="0">K6+K7+K8+K9+K10</f>
        <v>0.13600000000000001</v>
      </c>
      <c r="L11" s="39">
        <f t="shared" si="0"/>
        <v>3.48</v>
      </c>
      <c r="M11" s="39">
        <f t="shared" si="0"/>
        <v>30.332000000000001</v>
      </c>
      <c r="N11" s="39">
        <f t="shared" si="0"/>
        <v>5.2349999999999994</v>
      </c>
      <c r="O11" s="39">
        <f t="shared" si="0"/>
        <v>192.52</v>
      </c>
      <c r="P11" s="39">
        <f t="shared" si="0"/>
        <v>101.43999999999998</v>
      </c>
      <c r="Q11" s="39">
        <f t="shared" si="0"/>
        <v>552.78000000000009</v>
      </c>
      <c r="R11" s="40">
        <f>R6+R7+R8+R9+R10</f>
        <v>6.4699999999999989</v>
      </c>
    </row>
    <row r="12" spans="1:18" ht="15">
      <c r="A12" s="22">
        <v>1</v>
      </c>
      <c r="B12" s="12">
        <v>1</v>
      </c>
      <c r="C12" s="8" t="s">
        <v>19</v>
      </c>
      <c r="D12" s="10"/>
      <c r="E12" s="25" t="s">
        <v>30</v>
      </c>
      <c r="F12" s="41">
        <v>36</v>
      </c>
      <c r="G12" s="41">
        <v>2.2000000000000002</v>
      </c>
      <c r="H12" s="41">
        <v>4</v>
      </c>
      <c r="I12" s="41">
        <v>19.8</v>
      </c>
      <c r="J12" s="41">
        <v>122.4</v>
      </c>
      <c r="K12" s="42">
        <v>0</v>
      </c>
      <c r="L12" s="42">
        <v>0</v>
      </c>
      <c r="M12" s="42">
        <v>0</v>
      </c>
      <c r="N12" s="42">
        <v>0</v>
      </c>
      <c r="O12" s="42">
        <v>0.72</v>
      </c>
      <c r="P12" s="42">
        <v>1.8</v>
      </c>
      <c r="Q12" s="42">
        <v>1.08</v>
      </c>
      <c r="R12" s="42">
        <v>1.2</v>
      </c>
    </row>
    <row r="13" spans="1:18" ht="15">
      <c r="A13" s="20"/>
      <c r="B13" s="16"/>
      <c r="C13" s="6"/>
      <c r="D13" s="17" t="s">
        <v>20</v>
      </c>
      <c r="E13" s="7"/>
      <c r="F13" s="18">
        <f>SUM(F12:F12)</f>
        <v>36</v>
      </c>
      <c r="G13" s="18">
        <f>SUM(G12:G12)</f>
        <v>2.2000000000000002</v>
      </c>
      <c r="H13" s="18">
        <f>SUM(H12:H12)</f>
        <v>4</v>
      </c>
      <c r="I13" s="18">
        <f>SUM(I12:I12)</f>
        <v>19.8</v>
      </c>
      <c r="J13" s="18">
        <f>SUM(J12:J12)</f>
        <v>122.4</v>
      </c>
      <c r="K13" s="38">
        <f t="shared" ref="K13:R13" si="1">K12</f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0.72</v>
      </c>
      <c r="P13" s="38">
        <f t="shared" si="1"/>
        <v>1.8</v>
      </c>
      <c r="Q13" s="38">
        <f t="shared" si="1"/>
        <v>1.08</v>
      </c>
      <c r="R13" s="21">
        <f t="shared" si="1"/>
        <v>1.2</v>
      </c>
    </row>
    <row r="14" spans="1:18" ht="15.75" thickBot="1">
      <c r="A14" s="53">
        <v>1</v>
      </c>
      <c r="B14" s="54">
        <v>1</v>
      </c>
      <c r="C14" s="72" t="s">
        <v>4</v>
      </c>
      <c r="D14" s="73"/>
      <c r="E14" s="55"/>
      <c r="F14" s="56">
        <f t="shared" ref="F14:R14" si="2">F11+F13</f>
        <v>561</v>
      </c>
      <c r="G14" s="56">
        <f t="shared" si="2"/>
        <v>26.959999999999997</v>
      </c>
      <c r="H14" s="56">
        <f t="shared" si="2"/>
        <v>22.939999999999998</v>
      </c>
      <c r="I14" s="56">
        <f t="shared" si="2"/>
        <v>112.72999999999999</v>
      </c>
      <c r="J14" s="56">
        <f t="shared" si="2"/>
        <v>899.80000000000007</v>
      </c>
      <c r="K14" s="57">
        <f t="shared" si="2"/>
        <v>0.13600000000000001</v>
      </c>
      <c r="L14" s="57">
        <f t="shared" si="2"/>
        <v>3.48</v>
      </c>
      <c r="M14" s="57">
        <f t="shared" si="2"/>
        <v>30.332000000000001</v>
      </c>
      <c r="N14" s="57">
        <f t="shared" si="2"/>
        <v>5.2349999999999994</v>
      </c>
      <c r="O14" s="57">
        <f t="shared" si="2"/>
        <v>193.24</v>
      </c>
      <c r="P14" s="57">
        <f t="shared" si="2"/>
        <v>103.23999999999998</v>
      </c>
      <c r="Q14" s="57">
        <f t="shared" si="2"/>
        <v>553.86000000000013</v>
      </c>
      <c r="R14" s="58">
        <f t="shared" si="2"/>
        <v>7.669999999999999</v>
      </c>
    </row>
    <row r="15" spans="1:18" ht="15">
      <c r="A15" s="13"/>
      <c r="B15" s="14"/>
      <c r="C15" s="9"/>
      <c r="D15" s="27">
        <v>517</v>
      </c>
      <c r="E15" s="25" t="s">
        <v>31</v>
      </c>
      <c r="F15" s="26">
        <v>75</v>
      </c>
      <c r="G15" s="41">
        <v>16.600000000000001</v>
      </c>
      <c r="H15" s="41">
        <v>8.3000000000000007</v>
      </c>
      <c r="I15" s="41">
        <v>2.2000000000000002</v>
      </c>
      <c r="J15" s="41">
        <v>150</v>
      </c>
      <c r="K15" s="42">
        <v>0.15</v>
      </c>
      <c r="L15" s="42">
        <v>1.3</v>
      </c>
      <c r="M15" s="42">
        <v>0.17</v>
      </c>
      <c r="N15" s="42">
        <v>0.51</v>
      </c>
      <c r="O15" s="42">
        <v>30</v>
      </c>
      <c r="P15" s="42">
        <v>299</v>
      </c>
      <c r="Q15" s="42">
        <v>57.5</v>
      </c>
      <c r="R15" s="42">
        <v>1.1000000000000001</v>
      </c>
    </row>
    <row r="16" spans="1:18" ht="15">
      <c r="A16" s="13"/>
      <c r="B16" s="14"/>
      <c r="C16" s="9"/>
      <c r="D16" s="27">
        <v>312</v>
      </c>
      <c r="E16" s="25" t="s">
        <v>32</v>
      </c>
      <c r="F16" s="26">
        <v>150</v>
      </c>
      <c r="G16" s="43">
        <v>3.68</v>
      </c>
      <c r="H16" s="43">
        <v>8.64</v>
      </c>
      <c r="I16" s="43">
        <v>25.48</v>
      </c>
      <c r="J16" s="43">
        <v>185</v>
      </c>
      <c r="K16" s="42">
        <v>0.13</v>
      </c>
      <c r="L16" s="42">
        <v>5.04</v>
      </c>
      <c r="M16" s="42">
        <v>0.5</v>
      </c>
      <c r="N16" s="42">
        <v>0.2</v>
      </c>
      <c r="O16" s="42">
        <v>37.4</v>
      </c>
      <c r="P16" s="42">
        <v>86.6</v>
      </c>
      <c r="Q16" s="42">
        <v>41.5</v>
      </c>
      <c r="R16" s="42">
        <v>0.96</v>
      </c>
    </row>
    <row r="17" spans="1:18" ht="15">
      <c r="A17" s="13"/>
      <c r="B17" s="14"/>
      <c r="C17" s="9"/>
      <c r="D17" s="27">
        <v>1168</v>
      </c>
      <c r="E17" s="25" t="s">
        <v>37</v>
      </c>
      <c r="F17" s="26">
        <v>200</v>
      </c>
      <c r="G17" s="43">
        <v>0.2</v>
      </c>
      <c r="H17" s="43">
        <v>0</v>
      </c>
      <c r="I17" s="43">
        <v>14</v>
      </c>
      <c r="J17" s="43">
        <v>92</v>
      </c>
      <c r="K17" s="44">
        <v>0</v>
      </c>
      <c r="L17" s="44">
        <v>2.5</v>
      </c>
      <c r="M17" s="44">
        <v>0</v>
      </c>
      <c r="N17" s="44">
        <v>0</v>
      </c>
      <c r="O17" s="44">
        <v>17</v>
      </c>
      <c r="P17" s="44">
        <v>10</v>
      </c>
      <c r="Q17" s="44">
        <v>7</v>
      </c>
      <c r="R17" s="44">
        <v>0.9</v>
      </c>
    </row>
    <row r="18" spans="1:18" ht="15">
      <c r="A18" s="13"/>
      <c r="B18" s="14"/>
      <c r="C18" s="9"/>
      <c r="D18" s="27"/>
      <c r="E18" s="25" t="s">
        <v>29</v>
      </c>
      <c r="F18" s="26">
        <v>40</v>
      </c>
      <c r="G18" s="41">
        <v>2.4</v>
      </c>
      <c r="H18" s="41">
        <v>0.7</v>
      </c>
      <c r="I18" s="41">
        <v>16.2</v>
      </c>
      <c r="J18" s="41">
        <v>88.2</v>
      </c>
      <c r="K18" s="42">
        <v>0</v>
      </c>
      <c r="L18" s="42">
        <v>0.06</v>
      </c>
      <c r="M18" s="42">
        <v>0</v>
      </c>
      <c r="N18" s="42">
        <v>7.0000000000000001E-3</v>
      </c>
      <c r="O18" s="42">
        <v>14.7</v>
      </c>
      <c r="P18" s="42">
        <v>13.3</v>
      </c>
      <c r="Q18" s="42">
        <v>60.9</v>
      </c>
      <c r="R18" s="42">
        <v>1.4</v>
      </c>
    </row>
    <row r="19" spans="1:18" ht="15">
      <c r="A19" s="15"/>
      <c r="B19" s="16"/>
      <c r="C19" s="6"/>
      <c r="D19" s="17" t="s">
        <v>20</v>
      </c>
      <c r="E19" s="7"/>
      <c r="F19" s="18">
        <f>SUM(F15:F18)</f>
        <v>465</v>
      </c>
      <c r="G19" s="18">
        <f>SUM(G15:G18)</f>
        <v>22.88</v>
      </c>
      <c r="H19" s="18">
        <f>SUM(H15:H18)</f>
        <v>17.64</v>
      </c>
      <c r="I19" s="18">
        <f>SUM(I15:I18)</f>
        <v>57.879999999999995</v>
      </c>
      <c r="J19" s="18">
        <f>SUM(J15:J18)</f>
        <v>515.20000000000005</v>
      </c>
      <c r="K19" s="39">
        <f t="shared" ref="K19:R19" si="3">K15+K16+K17+K18</f>
        <v>0.28000000000000003</v>
      </c>
      <c r="L19" s="39">
        <f t="shared" si="3"/>
        <v>8.9</v>
      </c>
      <c r="M19" s="39">
        <f t="shared" si="3"/>
        <v>0.67</v>
      </c>
      <c r="N19" s="39">
        <f t="shared" si="3"/>
        <v>0.71699999999999997</v>
      </c>
      <c r="O19" s="39">
        <f t="shared" si="3"/>
        <v>99.100000000000009</v>
      </c>
      <c r="P19" s="39">
        <f t="shared" si="3"/>
        <v>408.90000000000003</v>
      </c>
      <c r="Q19" s="39">
        <f t="shared" si="3"/>
        <v>166.9</v>
      </c>
      <c r="R19" s="40">
        <f t="shared" si="3"/>
        <v>4.3599999999999994</v>
      </c>
    </row>
    <row r="20" spans="1:18" ht="15">
      <c r="A20" s="12">
        <v>1</v>
      </c>
      <c r="B20" s="12">
        <v>2</v>
      </c>
      <c r="C20" s="8" t="s">
        <v>19</v>
      </c>
      <c r="D20" s="10"/>
      <c r="E20" s="25" t="s">
        <v>54</v>
      </c>
      <c r="F20" s="26">
        <v>70</v>
      </c>
      <c r="G20" s="26">
        <v>4.5999999999999996</v>
      </c>
      <c r="H20" s="26">
        <v>7.4</v>
      </c>
      <c r="I20" s="26">
        <v>35</v>
      </c>
      <c r="J20" s="26">
        <v>227.5</v>
      </c>
      <c r="K20" s="44">
        <v>0.13</v>
      </c>
      <c r="L20" s="44">
        <v>0</v>
      </c>
      <c r="M20" s="44">
        <v>0</v>
      </c>
      <c r="N20" s="44">
        <v>3.6</v>
      </c>
      <c r="O20" s="44">
        <v>16.5</v>
      </c>
      <c r="P20" s="44">
        <v>75</v>
      </c>
      <c r="Q20" s="44">
        <v>13.5</v>
      </c>
      <c r="R20" s="44">
        <v>1.2</v>
      </c>
    </row>
    <row r="21" spans="1:18" ht="15">
      <c r="A21" s="15"/>
      <c r="B21" s="16"/>
      <c r="C21" s="6"/>
      <c r="D21" s="17" t="s">
        <v>20</v>
      </c>
      <c r="E21" s="7"/>
      <c r="F21" s="18">
        <f>SUM(F20:F20)</f>
        <v>70</v>
      </c>
      <c r="G21" s="18">
        <f>SUM(G20:G20)</f>
        <v>4.5999999999999996</v>
      </c>
      <c r="H21" s="18">
        <f>SUM(H20:H20)</f>
        <v>7.4</v>
      </c>
      <c r="I21" s="18">
        <f>SUM(I20:I20)</f>
        <v>35</v>
      </c>
      <c r="J21" s="18">
        <f>SUM(J20:J20)</f>
        <v>227.5</v>
      </c>
      <c r="K21" s="39">
        <f t="shared" ref="K21:R21" si="4">K20</f>
        <v>0.13</v>
      </c>
      <c r="L21" s="39">
        <f t="shared" si="4"/>
        <v>0</v>
      </c>
      <c r="M21" s="39">
        <f t="shared" si="4"/>
        <v>0</v>
      </c>
      <c r="N21" s="39">
        <f t="shared" si="4"/>
        <v>3.6</v>
      </c>
      <c r="O21" s="39">
        <f t="shared" si="4"/>
        <v>16.5</v>
      </c>
      <c r="P21" s="39">
        <f t="shared" si="4"/>
        <v>75</v>
      </c>
      <c r="Q21" s="39">
        <f t="shared" si="4"/>
        <v>13.5</v>
      </c>
      <c r="R21" s="40">
        <f t="shared" si="4"/>
        <v>1.2</v>
      </c>
    </row>
    <row r="22" spans="1:18" ht="15.75" thickBot="1">
      <c r="A22" s="59">
        <v>1</v>
      </c>
      <c r="B22" s="59">
        <v>2</v>
      </c>
      <c r="C22" s="72" t="s">
        <v>4</v>
      </c>
      <c r="D22" s="73"/>
      <c r="E22" s="55"/>
      <c r="F22" s="56">
        <f t="shared" ref="F22:R22" si="5">F19+F21</f>
        <v>535</v>
      </c>
      <c r="G22" s="56">
        <f t="shared" si="5"/>
        <v>27.479999999999997</v>
      </c>
      <c r="H22" s="56">
        <f t="shared" si="5"/>
        <v>25.04</v>
      </c>
      <c r="I22" s="56">
        <f t="shared" si="5"/>
        <v>92.88</v>
      </c>
      <c r="J22" s="56">
        <f t="shared" si="5"/>
        <v>742.7</v>
      </c>
      <c r="K22" s="57">
        <f t="shared" si="5"/>
        <v>0.41000000000000003</v>
      </c>
      <c r="L22" s="57">
        <f t="shared" si="5"/>
        <v>8.9</v>
      </c>
      <c r="M22" s="57">
        <f t="shared" si="5"/>
        <v>0.67</v>
      </c>
      <c r="N22" s="57">
        <f t="shared" si="5"/>
        <v>4.3170000000000002</v>
      </c>
      <c r="O22" s="57">
        <f t="shared" si="5"/>
        <v>115.60000000000001</v>
      </c>
      <c r="P22" s="57">
        <f t="shared" si="5"/>
        <v>483.90000000000003</v>
      </c>
      <c r="Q22" s="57">
        <f t="shared" si="5"/>
        <v>180.4</v>
      </c>
      <c r="R22" s="58">
        <f t="shared" si="5"/>
        <v>5.56</v>
      </c>
    </row>
    <row r="23" spans="1:18" ht="15" customHeight="1">
      <c r="A23" s="22">
        <v>1</v>
      </c>
      <c r="B23" s="12">
        <v>3</v>
      </c>
      <c r="C23" s="8" t="s">
        <v>18</v>
      </c>
      <c r="D23" s="27">
        <v>75</v>
      </c>
      <c r="E23" s="25" t="s">
        <v>40</v>
      </c>
      <c r="F23" s="26">
        <v>60</v>
      </c>
      <c r="G23" s="26">
        <v>1.8</v>
      </c>
      <c r="H23" s="26">
        <v>2.2000000000000002</v>
      </c>
      <c r="I23" s="26">
        <v>11.6</v>
      </c>
      <c r="J23" s="26">
        <v>111</v>
      </c>
      <c r="K23" s="37">
        <v>0.03</v>
      </c>
      <c r="L23" s="37">
        <v>4.1100000000000003</v>
      </c>
      <c r="M23" s="37">
        <v>0.3</v>
      </c>
      <c r="N23" s="37">
        <v>1.1000000000000001</v>
      </c>
      <c r="O23" s="37">
        <v>46.68</v>
      </c>
      <c r="P23" s="37">
        <v>53.9</v>
      </c>
      <c r="Q23" s="37">
        <v>28.94</v>
      </c>
      <c r="R23" s="27">
        <v>1.6</v>
      </c>
    </row>
    <row r="24" spans="1:18" ht="16.5" customHeight="1">
      <c r="A24" s="19"/>
      <c r="B24" s="14"/>
      <c r="C24" s="9"/>
      <c r="D24" s="27">
        <v>633</v>
      </c>
      <c r="E24" s="25" t="s">
        <v>36</v>
      </c>
      <c r="F24" s="26">
        <v>65</v>
      </c>
      <c r="G24" s="43">
        <v>7</v>
      </c>
      <c r="H24" s="43">
        <v>18</v>
      </c>
      <c r="I24" s="43">
        <v>14</v>
      </c>
      <c r="J24" s="43">
        <v>218.1</v>
      </c>
      <c r="K24" s="44">
        <v>0.06</v>
      </c>
      <c r="L24" s="44">
        <v>4.8</v>
      </c>
      <c r="M24" s="44">
        <v>0.1</v>
      </c>
      <c r="N24" s="44">
        <v>0.6</v>
      </c>
      <c r="O24" s="44">
        <v>31.3</v>
      </c>
      <c r="P24" s="44">
        <v>129</v>
      </c>
      <c r="Q24" s="44">
        <v>32</v>
      </c>
      <c r="R24" s="44">
        <v>1.8</v>
      </c>
    </row>
    <row r="25" spans="1:18" ht="14.25" customHeight="1">
      <c r="A25" s="19"/>
      <c r="B25" s="14"/>
      <c r="C25" s="9"/>
      <c r="D25" s="27">
        <v>309</v>
      </c>
      <c r="E25" s="25" t="s">
        <v>34</v>
      </c>
      <c r="F25" s="26">
        <v>150</v>
      </c>
      <c r="G25" s="43">
        <v>5</v>
      </c>
      <c r="H25" s="43">
        <v>7.5</v>
      </c>
      <c r="I25" s="43">
        <v>30.1</v>
      </c>
      <c r="J25" s="43">
        <v>271.3</v>
      </c>
      <c r="K25" s="44">
        <v>0</v>
      </c>
      <c r="L25" s="44">
        <v>0.89</v>
      </c>
      <c r="M25" s="44">
        <v>0</v>
      </c>
      <c r="N25" s="44">
        <v>0</v>
      </c>
      <c r="O25" s="44">
        <v>32</v>
      </c>
      <c r="P25" s="44">
        <v>28.44</v>
      </c>
      <c r="Q25" s="44">
        <v>154.66999999999999</v>
      </c>
      <c r="R25" s="44">
        <v>2.13</v>
      </c>
    </row>
    <row r="26" spans="1:18" ht="15">
      <c r="A26" s="19"/>
      <c r="B26" s="14"/>
      <c r="C26" s="9"/>
      <c r="D26" s="27">
        <v>1184</v>
      </c>
      <c r="E26" s="25" t="s">
        <v>33</v>
      </c>
      <c r="F26" s="26">
        <v>200</v>
      </c>
      <c r="G26" s="43">
        <v>3.8</v>
      </c>
      <c r="H26" s="43">
        <v>4</v>
      </c>
      <c r="I26" s="43">
        <v>25.8</v>
      </c>
      <c r="J26" s="43">
        <v>154</v>
      </c>
      <c r="K26" s="42">
        <v>0.08</v>
      </c>
      <c r="L26" s="42">
        <v>0.05</v>
      </c>
      <c r="M26" s="42">
        <v>2.2200000000000002</v>
      </c>
      <c r="N26" s="42">
        <v>0.05</v>
      </c>
      <c r="O26" s="42">
        <v>49.92</v>
      </c>
      <c r="P26" s="42">
        <v>0.7</v>
      </c>
      <c r="Q26" s="42">
        <v>0</v>
      </c>
      <c r="R26" s="42">
        <v>0</v>
      </c>
    </row>
    <row r="27" spans="1:18" ht="15">
      <c r="A27" s="19"/>
      <c r="B27" s="14"/>
      <c r="C27" s="9"/>
      <c r="D27" s="5"/>
      <c r="E27" s="25" t="s">
        <v>29</v>
      </c>
      <c r="F27" s="26">
        <v>40</v>
      </c>
      <c r="G27" s="41">
        <v>2.4</v>
      </c>
      <c r="H27" s="41">
        <v>0.7</v>
      </c>
      <c r="I27" s="41">
        <v>16.2</v>
      </c>
      <c r="J27" s="41">
        <v>88.2</v>
      </c>
      <c r="K27" s="42">
        <v>0</v>
      </c>
      <c r="L27" s="42">
        <v>0.06</v>
      </c>
      <c r="M27" s="42">
        <v>0</v>
      </c>
      <c r="N27" s="42">
        <v>7.0000000000000001E-3</v>
      </c>
      <c r="O27" s="42">
        <v>14.7</v>
      </c>
      <c r="P27" s="42">
        <v>13.3</v>
      </c>
      <c r="Q27" s="42">
        <v>60.9</v>
      </c>
      <c r="R27" s="42">
        <v>1.4</v>
      </c>
    </row>
    <row r="28" spans="1:18" ht="15">
      <c r="A28" s="20"/>
      <c r="B28" s="16"/>
      <c r="C28" s="6"/>
      <c r="D28" s="17" t="s">
        <v>20</v>
      </c>
      <c r="E28" s="7"/>
      <c r="F28" s="18">
        <f>SUM(F23:F27)</f>
        <v>515</v>
      </c>
      <c r="G28" s="18">
        <f>SUM(G23:G27)</f>
        <v>20</v>
      </c>
      <c r="H28" s="18">
        <f>SUM(H23:H27)</f>
        <v>32.4</v>
      </c>
      <c r="I28" s="18">
        <f>SUM(I23:I27)</f>
        <v>97.7</v>
      </c>
      <c r="J28" s="18">
        <f>SUM(J23:J27)</f>
        <v>842.60000000000014</v>
      </c>
      <c r="K28" s="39">
        <f t="shared" ref="K28:R28" si="6">K23+K24+K25+K26+K27</f>
        <v>0.16999999999999998</v>
      </c>
      <c r="L28" s="39">
        <f t="shared" si="6"/>
        <v>9.9100000000000019</v>
      </c>
      <c r="M28" s="39">
        <f t="shared" si="6"/>
        <v>2.62</v>
      </c>
      <c r="N28" s="39">
        <f t="shared" si="6"/>
        <v>1.7570000000000001</v>
      </c>
      <c r="O28" s="39">
        <f t="shared" si="6"/>
        <v>174.6</v>
      </c>
      <c r="P28" s="39">
        <f t="shared" si="6"/>
        <v>225.34</v>
      </c>
      <c r="Q28" s="39">
        <f t="shared" si="6"/>
        <v>276.51</v>
      </c>
      <c r="R28" s="40">
        <f t="shared" si="6"/>
        <v>6.93</v>
      </c>
    </row>
    <row r="29" spans="1:18" ht="15">
      <c r="A29" s="22">
        <v>1</v>
      </c>
      <c r="B29" s="12">
        <v>3</v>
      </c>
      <c r="C29" s="8" t="s">
        <v>19</v>
      </c>
      <c r="D29" s="34"/>
      <c r="E29" s="25" t="s">
        <v>55</v>
      </c>
      <c r="F29" s="26">
        <v>80</v>
      </c>
      <c r="G29" s="26">
        <v>4.8</v>
      </c>
      <c r="H29" s="26">
        <v>7.4</v>
      </c>
      <c r="I29" s="26">
        <v>37</v>
      </c>
      <c r="J29" s="26">
        <v>229</v>
      </c>
      <c r="K29" s="44">
        <v>0.13</v>
      </c>
      <c r="L29" s="44">
        <v>0</v>
      </c>
      <c r="M29" s="44">
        <v>0</v>
      </c>
      <c r="N29" s="44">
        <v>3.6</v>
      </c>
      <c r="O29" s="44">
        <v>16.5</v>
      </c>
      <c r="P29" s="44">
        <v>75</v>
      </c>
      <c r="Q29" s="44">
        <v>13.5</v>
      </c>
      <c r="R29" s="44">
        <v>1.2</v>
      </c>
    </row>
    <row r="30" spans="1:18" ht="15">
      <c r="A30" s="20"/>
      <c r="B30" s="16"/>
      <c r="C30" s="6"/>
      <c r="D30" s="17" t="s">
        <v>20</v>
      </c>
      <c r="E30" s="7"/>
      <c r="F30" s="18">
        <f>SUM(F29:F29)</f>
        <v>80</v>
      </c>
      <c r="G30" s="18">
        <f>SUM(G29:G29)</f>
        <v>4.8</v>
      </c>
      <c r="H30" s="18">
        <f>SUM(H29:H29)</f>
        <v>7.4</v>
      </c>
      <c r="I30" s="18">
        <f>SUM(I29:I29)</f>
        <v>37</v>
      </c>
      <c r="J30" s="18">
        <f>SUM(J29:J29)</f>
        <v>229</v>
      </c>
      <c r="K30" s="39">
        <f t="shared" ref="K30:R30" si="7">K29</f>
        <v>0.13</v>
      </c>
      <c r="L30" s="39">
        <f t="shared" si="7"/>
        <v>0</v>
      </c>
      <c r="M30" s="39">
        <f t="shared" si="7"/>
        <v>0</v>
      </c>
      <c r="N30" s="39">
        <f t="shared" si="7"/>
        <v>3.6</v>
      </c>
      <c r="O30" s="39">
        <f t="shared" si="7"/>
        <v>16.5</v>
      </c>
      <c r="P30" s="39">
        <f t="shared" si="7"/>
        <v>75</v>
      </c>
      <c r="Q30" s="39">
        <f t="shared" si="7"/>
        <v>13.5</v>
      </c>
      <c r="R30" s="40">
        <f t="shared" si="7"/>
        <v>1.2</v>
      </c>
    </row>
    <row r="31" spans="1:18" ht="15.75" thickBot="1">
      <c r="A31" s="47">
        <v>1</v>
      </c>
      <c r="B31" s="48">
        <v>3</v>
      </c>
      <c r="C31" s="70" t="s">
        <v>4</v>
      </c>
      <c r="D31" s="71"/>
      <c r="E31" s="49"/>
      <c r="F31" s="50">
        <f t="shared" ref="F31:R31" si="8">F28+F30</f>
        <v>595</v>
      </c>
      <c r="G31" s="50">
        <f t="shared" si="8"/>
        <v>24.8</v>
      </c>
      <c r="H31" s="50">
        <f t="shared" si="8"/>
        <v>39.799999999999997</v>
      </c>
      <c r="I31" s="50">
        <f t="shared" si="8"/>
        <v>134.69999999999999</v>
      </c>
      <c r="J31" s="50">
        <f t="shared" si="8"/>
        <v>1071.6000000000001</v>
      </c>
      <c r="K31" s="51">
        <f t="shared" si="8"/>
        <v>0.3</v>
      </c>
      <c r="L31" s="51">
        <f t="shared" si="8"/>
        <v>9.9100000000000019</v>
      </c>
      <c r="M31" s="51">
        <f t="shared" si="8"/>
        <v>2.62</v>
      </c>
      <c r="N31" s="51">
        <f t="shared" si="8"/>
        <v>5.3570000000000002</v>
      </c>
      <c r="O31" s="51">
        <f t="shared" si="8"/>
        <v>191.1</v>
      </c>
      <c r="P31" s="51">
        <f t="shared" si="8"/>
        <v>300.34000000000003</v>
      </c>
      <c r="Q31" s="51">
        <f t="shared" si="8"/>
        <v>290.01</v>
      </c>
      <c r="R31" s="52">
        <f t="shared" si="8"/>
        <v>8.129999999999999</v>
      </c>
    </row>
    <row r="32" spans="1:18" ht="15">
      <c r="A32" s="19"/>
      <c r="B32" s="14"/>
      <c r="C32" s="9"/>
      <c r="D32" s="27">
        <v>292</v>
      </c>
      <c r="E32" s="25" t="s">
        <v>53</v>
      </c>
      <c r="F32" s="26">
        <v>100</v>
      </c>
      <c r="G32" s="43">
        <v>16.170000000000002</v>
      </c>
      <c r="H32" s="43">
        <v>13.35</v>
      </c>
      <c r="I32" s="43">
        <v>3.9</v>
      </c>
      <c r="J32" s="43">
        <v>267.12</v>
      </c>
      <c r="K32" s="44">
        <v>0.05</v>
      </c>
      <c r="L32" s="44">
        <v>1.3</v>
      </c>
      <c r="M32" s="44">
        <v>17</v>
      </c>
      <c r="N32" s="65">
        <v>0.9</v>
      </c>
      <c r="O32" s="44">
        <v>17</v>
      </c>
      <c r="P32" s="44">
        <v>111.3</v>
      </c>
      <c r="Q32" s="44">
        <v>11.7</v>
      </c>
      <c r="R32" s="44">
        <v>1</v>
      </c>
    </row>
    <row r="33" spans="1:18" ht="15" customHeight="1">
      <c r="A33" s="19"/>
      <c r="B33" s="14"/>
      <c r="C33" s="9"/>
      <c r="D33" s="27">
        <v>304</v>
      </c>
      <c r="E33" s="25" t="s">
        <v>56</v>
      </c>
      <c r="F33" s="26">
        <v>150</v>
      </c>
      <c r="G33" s="43">
        <v>4.2</v>
      </c>
      <c r="H33" s="43">
        <v>5.44</v>
      </c>
      <c r="I33" s="43">
        <v>22.37</v>
      </c>
      <c r="J33" s="43">
        <v>273.7</v>
      </c>
      <c r="K33" s="44">
        <v>0.03</v>
      </c>
      <c r="L33" s="44">
        <v>0</v>
      </c>
      <c r="M33" s="44">
        <v>0.04</v>
      </c>
      <c r="N33" s="44">
        <v>0.3</v>
      </c>
      <c r="O33" s="44">
        <v>3.1</v>
      </c>
      <c r="P33" s="44">
        <v>61.3</v>
      </c>
      <c r="Q33" s="44">
        <v>18.7</v>
      </c>
      <c r="R33" s="44">
        <v>0.5</v>
      </c>
    </row>
    <row r="34" spans="1:18" ht="15">
      <c r="A34" s="19"/>
      <c r="B34" s="14"/>
      <c r="C34" s="9"/>
      <c r="D34" s="27">
        <v>349</v>
      </c>
      <c r="E34" s="25" t="s">
        <v>35</v>
      </c>
      <c r="F34" s="26">
        <v>200</v>
      </c>
      <c r="G34" s="43">
        <v>1</v>
      </c>
      <c r="H34" s="43">
        <v>0</v>
      </c>
      <c r="I34" s="43">
        <v>43</v>
      </c>
      <c r="J34" s="43">
        <v>179</v>
      </c>
      <c r="K34" s="44">
        <v>0.02</v>
      </c>
      <c r="L34" s="44">
        <v>40.1</v>
      </c>
      <c r="M34" s="44">
        <v>295</v>
      </c>
      <c r="N34" s="44">
        <v>0.44</v>
      </c>
      <c r="O34" s="44">
        <v>31.6</v>
      </c>
      <c r="P34" s="44">
        <v>42.8</v>
      </c>
      <c r="Q34" s="44">
        <v>22.3</v>
      </c>
      <c r="R34" s="44">
        <v>1.03</v>
      </c>
    </row>
    <row r="35" spans="1:18" ht="15">
      <c r="A35" s="19"/>
      <c r="B35" s="14"/>
      <c r="C35" s="9"/>
      <c r="D35" s="5"/>
      <c r="E35" s="25" t="s">
        <v>29</v>
      </c>
      <c r="F35" s="26">
        <v>40</v>
      </c>
      <c r="G35" s="41">
        <v>2.4</v>
      </c>
      <c r="H35" s="41">
        <v>0.7</v>
      </c>
      <c r="I35" s="41">
        <v>16.2</v>
      </c>
      <c r="J35" s="41">
        <v>88.2</v>
      </c>
      <c r="K35" s="44">
        <v>0</v>
      </c>
      <c r="L35" s="44">
        <v>0.06</v>
      </c>
      <c r="M35" s="44">
        <v>0</v>
      </c>
      <c r="N35" s="44">
        <v>7.0000000000000001E-3</v>
      </c>
      <c r="O35" s="44">
        <v>14.7</v>
      </c>
      <c r="P35" s="44">
        <v>13.3</v>
      </c>
      <c r="Q35" s="44">
        <v>60.9</v>
      </c>
      <c r="R35" s="44">
        <v>1.4</v>
      </c>
    </row>
    <row r="36" spans="1:18" ht="15">
      <c r="A36" s="20"/>
      <c r="B36" s="16"/>
      <c r="C36" s="6"/>
      <c r="D36" s="17" t="s">
        <v>20</v>
      </c>
      <c r="E36" s="7"/>
      <c r="F36" s="18">
        <f>SUM(F32:F35)</f>
        <v>490</v>
      </c>
      <c r="G36" s="18">
        <f>SUM(G32:G35)</f>
        <v>23.77</v>
      </c>
      <c r="H36" s="18">
        <f>SUM(H32:H35)</f>
        <v>19.489999999999998</v>
      </c>
      <c r="I36" s="18">
        <f>SUM(I32:I35)</f>
        <v>85.47</v>
      </c>
      <c r="J36" s="18">
        <f>SUM(J32:J35)</f>
        <v>808.02</v>
      </c>
      <c r="K36" s="38">
        <v>0.1</v>
      </c>
      <c r="L36" s="39">
        <f>SUM(L32:L35)</f>
        <v>41.46</v>
      </c>
      <c r="M36" s="39">
        <f>SUM(M32:M35)</f>
        <v>312.04000000000002</v>
      </c>
      <c r="N36" s="38">
        <v>6.2</v>
      </c>
      <c r="O36" s="38">
        <v>66.3</v>
      </c>
      <c r="P36" s="38">
        <v>218.8</v>
      </c>
      <c r="Q36" s="38">
        <v>126.2</v>
      </c>
      <c r="R36" s="21">
        <v>4.0999999999999996</v>
      </c>
    </row>
    <row r="37" spans="1:18" ht="15">
      <c r="A37" s="22">
        <v>1</v>
      </c>
      <c r="B37" s="12">
        <v>4</v>
      </c>
      <c r="C37" s="8" t="s">
        <v>19</v>
      </c>
      <c r="D37" s="10"/>
      <c r="E37" s="25" t="s">
        <v>57</v>
      </c>
      <c r="F37" s="26">
        <v>200</v>
      </c>
      <c r="G37" s="26">
        <v>0</v>
      </c>
      <c r="H37" s="26">
        <v>0</v>
      </c>
      <c r="I37" s="26">
        <v>19</v>
      </c>
      <c r="J37" s="26">
        <v>72</v>
      </c>
      <c r="K37" s="42">
        <v>0.06</v>
      </c>
      <c r="L37" s="42">
        <v>0.1</v>
      </c>
      <c r="M37" s="42">
        <v>80</v>
      </c>
      <c r="N37" s="42">
        <v>0.8</v>
      </c>
      <c r="O37" s="42">
        <v>16</v>
      </c>
      <c r="P37" s="42">
        <v>56</v>
      </c>
      <c r="Q37" s="42">
        <v>84</v>
      </c>
      <c r="R37" s="42">
        <v>1.2</v>
      </c>
    </row>
    <row r="38" spans="1:18" ht="15">
      <c r="A38" s="20"/>
      <c r="B38" s="16"/>
      <c r="C38" s="6"/>
      <c r="D38" s="17" t="s">
        <v>20</v>
      </c>
      <c r="E38" s="7"/>
      <c r="F38" s="18">
        <f>SUM(F37:F37)</f>
        <v>200</v>
      </c>
      <c r="G38" s="18">
        <f>SUM(G37:G37)</f>
        <v>0</v>
      </c>
      <c r="H38" s="18">
        <f>SUM(H37:H37)</f>
        <v>0</v>
      </c>
      <c r="I38" s="18">
        <f>SUM(I37:I37)</f>
        <v>19</v>
      </c>
      <c r="J38" s="18">
        <f>SUM(J37:J37)</f>
        <v>72</v>
      </c>
      <c r="K38" s="38">
        <v>0.1</v>
      </c>
      <c r="L38" s="39">
        <f>SUM(L37)</f>
        <v>0.1</v>
      </c>
      <c r="M38" s="39">
        <f>SUM(M37)</f>
        <v>80</v>
      </c>
      <c r="N38" s="38">
        <v>0.8</v>
      </c>
      <c r="O38" s="66">
        <v>16</v>
      </c>
      <c r="P38" s="66">
        <v>56</v>
      </c>
      <c r="Q38" s="66">
        <v>84</v>
      </c>
      <c r="R38" s="66">
        <v>1.2</v>
      </c>
    </row>
    <row r="39" spans="1:18" ht="15.75" thickBot="1">
      <c r="A39" s="47">
        <v>1</v>
      </c>
      <c r="B39" s="48">
        <v>4</v>
      </c>
      <c r="C39" s="70" t="s">
        <v>4</v>
      </c>
      <c r="D39" s="71"/>
      <c r="E39" s="49"/>
      <c r="F39" s="50">
        <f>F36+F38</f>
        <v>690</v>
      </c>
      <c r="G39" s="50">
        <f>G36+G38</f>
        <v>23.77</v>
      </c>
      <c r="H39" s="50">
        <f>H36+H38</f>
        <v>19.489999999999998</v>
      </c>
      <c r="I39" s="50">
        <f>I36+I38</f>
        <v>104.47</v>
      </c>
      <c r="J39" s="50">
        <f>J36+J38</f>
        <v>880.02</v>
      </c>
      <c r="K39" s="61">
        <v>0.2</v>
      </c>
      <c r="L39" s="61">
        <v>4.5999999999999996</v>
      </c>
      <c r="M39" s="51">
        <f t="shared" ref="M39:R39" si="9">M36+M38</f>
        <v>392.04</v>
      </c>
      <c r="N39" s="61">
        <f t="shared" si="9"/>
        <v>7</v>
      </c>
      <c r="O39" s="51">
        <f t="shared" si="9"/>
        <v>82.3</v>
      </c>
      <c r="P39" s="51">
        <f t="shared" si="9"/>
        <v>274.8</v>
      </c>
      <c r="Q39" s="51">
        <f t="shared" si="9"/>
        <v>210.2</v>
      </c>
      <c r="R39" s="52">
        <f t="shared" si="9"/>
        <v>5.3</v>
      </c>
    </row>
    <row r="40" spans="1:18" ht="15.75" customHeight="1">
      <c r="A40" s="19"/>
      <c r="B40" s="14"/>
      <c r="C40" s="9"/>
      <c r="D40" s="27">
        <v>268</v>
      </c>
      <c r="E40" s="25" t="s">
        <v>26</v>
      </c>
      <c r="F40" s="45">
        <v>75</v>
      </c>
      <c r="G40" s="43">
        <v>12.29</v>
      </c>
      <c r="H40" s="43">
        <v>7.04</v>
      </c>
      <c r="I40" s="43">
        <v>9.56</v>
      </c>
      <c r="J40" s="43">
        <v>226.4</v>
      </c>
      <c r="K40" s="42">
        <v>9.4E-2</v>
      </c>
      <c r="L40" s="42">
        <v>0.13</v>
      </c>
      <c r="M40" s="42">
        <v>0.96</v>
      </c>
      <c r="N40" s="42">
        <v>0.188</v>
      </c>
      <c r="O40" s="42">
        <v>130.71</v>
      </c>
      <c r="P40" s="42">
        <v>19.22</v>
      </c>
      <c r="Q40" s="42">
        <v>329.16</v>
      </c>
      <c r="R40" s="42">
        <v>0.99</v>
      </c>
    </row>
    <row r="41" spans="1:18" ht="15">
      <c r="A41" s="19"/>
      <c r="B41" s="14"/>
      <c r="C41" s="9"/>
      <c r="D41" s="27">
        <v>888</v>
      </c>
      <c r="E41" s="46" t="s">
        <v>27</v>
      </c>
      <c r="F41" s="45">
        <v>150</v>
      </c>
      <c r="G41" s="43">
        <v>8.85</v>
      </c>
      <c r="H41" s="43">
        <v>6.44</v>
      </c>
      <c r="I41" s="43">
        <v>40.01</v>
      </c>
      <c r="J41" s="43">
        <v>245</v>
      </c>
      <c r="K41" s="42">
        <v>0.04</v>
      </c>
      <c r="L41" s="42">
        <v>0.14000000000000001</v>
      </c>
      <c r="M41" s="42">
        <v>0</v>
      </c>
      <c r="N41" s="42">
        <v>0.03</v>
      </c>
      <c r="O41" s="42">
        <v>15.62</v>
      </c>
      <c r="P41" s="42">
        <v>36</v>
      </c>
      <c r="Q41" s="42">
        <v>127.82</v>
      </c>
      <c r="R41" s="42">
        <v>2.86</v>
      </c>
    </row>
    <row r="42" spans="1:18" ht="15">
      <c r="A42" s="19"/>
      <c r="B42" s="14"/>
      <c r="C42" s="9"/>
      <c r="D42" s="27">
        <v>376</v>
      </c>
      <c r="E42" s="25" t="s">
        <v>28</v>
      </c>
      <c r="F42" s="41">
        <v>200</v>
      </c>
      <c r="G42" s="41">
        <v>0</v>
      </c>
      <c r="H42" s="41">
        <v>0</v>
      </c>
      <c r="I42" s="41">
        <v>25</v>
      </c>
      <c r="J42" s="41">
        <v>85</v>
      </c>
      <c r="K42" s="42">
        <v>0</v>
      </c>
      <c r="L42" s="42">
        <v>0</v>
      </c>
      <c r="M42" s="42">
        <v>0</v>
      </c>
      <c r="N42" s="42">
        <v>0</v>
      </c>
      <c r="O42" s="42">
        <v>6</v>
      </c>
      <c r="P42" s="42">
        <v>4</v>
      </c>
      <c r="Q42" s="42">
        <v>3</v>
      </c>
      <c r="R42" s="42">
        <v>0.4</v>
      </c>
    </row>
    <row r="43" spans="1:18" ht="15">
      <c r="A43" s="19"/>
      <c r="B43" s="14"/>
      <c r="C43" s="9"/>
      <c r="D43" s="27"/>
      <c r="E43" s="25" t="s">
        <v>29</v>
      </c>
      <c r="F43" s="41">
        <v>40</v>
      </c>
      <c r="G43" s="41">
        <v>2.4</v>
      </c>
      <c r="H43" s="41">
        <v>0.7</v>
      </c>
      <c r="I43" s="41">
        <v>16.2</v>
      </c>
      <c r="J43" s="41">
        <v>88.2</v>
      </c>
      <c r="K43" s="42">
        <v>0</v>
      </c>
      <c r="L43" s="42">
        <v>0.06</v>
      </c>
      <c r="M43" s="42">
        <v>0</v>
      </c>
      <c r="N43" s="42">
        <v>7.0000000000000001E-3</v>
      </c>
      <c r="O43" s="42">
        <v>14.7</v>
      </c>
      <c r="P43" s="42">
        <v>13.3</v>
      </c>
      <c r="Q43" s="42">
        <v>60.9</v>
      </c>
      <c r="R43" s="42">
        <v>1.4</v>
      </c>
    </row>
    <row r="44" spans="1:18" ht="15">
      <c r="A44" s="20"/>
      <c r="B44" s="16"/>
      <c r="C44" s="6"/>
      <c r="D44" s="17" t="s">
        <v>20</v>
      </c>
      <c r="E44" s="7"/>
      <c r="F44" s="18">
        <f>SUM(F40:F43)</f>
        <v>465</v>
      </c>
      <c r="G44" s="18">
        <f>SUM(G40:G43)</f>
        <v>23.54</v>
      </c>
      <c r="H44" s="18">
        <f>SUM(H40:H43)</f>
        <v>14.18</v>
      </c>
      <c r="I44" s="18">
        <f>SUM(I40:I43)</f>
        <v>90.77</v>
      </c>
      <c r="J44" s="18">
        <f>SUM(J40:J43)</f>
        <v>644.6</v>
      </c>
      <c r="K44" s="38">
        <v>0.1</v>
      </c>
      <c r="L44" s="39">
        <f>SUM(L40:L43)</f>
        <v>0.33</v>
      </c>
      <c r="M44" s="39">
        <f>SUM(M40:M43)</f>
        <v>0.96</v>
      </c>
      <c r="N44" s="38">
        <v>6.2</v>
      </c>
      <c r="O44" s="38">
        <v>66.3</v>
      </c>
      <c r="P44" s="38">
        <v>218.8</v>
      </c>
      <c r="Q44" s="38">
        <v>126.2</v>
      </c>
      <c r="R44" s="21">
        <v>4.0999999999999996</v>
      </c>
    </row>
    <row r="45" spans="1:18" ht="15">
      <c r="A45" s="22">
        <v>1</v>
      </c>
      <c r="B45" s="12">
        <v>5</v>
      </c>
      <c r="C45" s="8" t="s">
        <v>19</v>
      </c>
      <c r="D45" s="10"/>
      <c r="E45" s="25" t="s">
        <v>30</v>
      </c>
      <c r="F45" s="26">
        <v>32</v>
      </c>
      <c r="G45" s="26">
        <v>3</v>
      </c>
      <c r="H45" s="26">
        <v>1</v>
      </c>
      <c r="I45" s="26">
        <v>42</v>
      </c>
      <c r="J45" s="26">
        <v>192</v>
      </c>
      <c r="K45" s="44">
        <v>0.08</v>
      </c>
      <c r="L45" s="44">
        <v>20</v>
      </c>
      <c r="M45" s="44">
        <v>40</v>
      </c>
      <c r="N45" s="44">
        <v>0.8</v>
      </c>
      <c r="O45" s="44">
        <v>16</v>
      </c>
      <c r="P45" s="44">
        <v>56</v>
      </c>
      <c r="Q45" s="44">
        <v>84</v>
      </c>
      <c r="R45" s="44">
        <v>1.2</v>
      </c>
    </row>
    <row r="46" spans="1:18" ht="15">
      <c r="A46" s="20"/>
      <c r="B46" s="16"/>
      <c r="C46" s="6"/>
      <c r="D46" s="17" t="s">
        <v>20</v>
      </c>
      <c r="E46" s="7"/>
      <c r="F46" s="18">
        <f>SUM(F45:F45)</f>
        <v>32</v>
      </c>
      <c r="G46" s="18">
        <f>SUM(G45:G45)</f>
        <v>3</v>
      </c>
      <c r="H46" s="18">
        <f>SUM(H45:H45)</f>
        <v>1</v>
      </c>
      <c r="I46" s="18">
        <f>SUM(I45:I45)</f>
        <v>42</v>
      </c>
      <c r="J46" s="18">
        <f>SUM(J45:J45)</f>
        <v>192</v>
      </c>
      <c r="K46" s="44">
        <v>0.08</v>
      </c>
      <c r="L46" s="44">
        <v>20</v>
      </c>
      <c r="M46" s="44">
        <v>40</v>
      </c>
      <c r="N46" s="44">
        <v>0.8</v>
      </c>
      <c r="O46" s="44">
        <v>16</v>
      </c>
      <c r="P46" s="44">
        <v>56</v>
      </c>
      <c r="Q46" s="44">
        <v>84</v>
      </c>
      <c r="R46" s="44">
        <v>1.2</v>
      </c>
    </row>
    <row r="47" spans="1:18" ht="15.75" thickBot="1">
      <c r="A47" s="47">
        <v>1</v>
      </c>
      <c r="B47" s="48">
        <v>5</v>
      </c>
      <c r="C47" s="70" t="s">
        <v>4</v>
      </c>
      <c r="D47" s="71"/>
      <c r="E47" s="49"/>
      <c r="F47" s="50">
        <f t="shared" ref="F47:R47" si="10">F44+F46</f>
        <v>497</v>
      </c>
      <c r="G47" s="50">
        <f t="shared" si="10"/>
        <v>26.54</v>
      </c>
      <c r="H47" s="50">
        <f t="shared" si="10"/>
        <v>15.18</v>
      </c>
      <c r="I47" s="50">
        <f t="shared" si="10"/>
        <v>132.76999999999998</v>
      </c>
      <c r="J47" s="50">
        <f t="shared" si="10"/>
        <v>836.6</v>
      </c>
      <c r="K47" s="51">
        <f t="shared" si="10"/>
        <v>0.18</v>
      </c>
      <c r="L47" s="51">
        <f t="shared" si="10"/>
        <v>20.329999999999998</v>
      </c>
      <c r="M47" s="51">
        <f t="shared" si="10"/>
        <v>40.96</v>
      </c>
      <c r="N47" s="51">
        <f t="shared" si="10"/>
        <v>7</v>
      </c>
      <c r="O47" s="51">
        <f t="shared" si="10"/>
        <v>82.3</v>
      </c>
      <c r="P47" s="51">
        <f t="shared" si="10"/>
        <v>274.8</v>
      </c>
      <c r="Q47" s="51">
        <f t="shared" si="10"/>
        <v>210.2</v>
      </c>
      <c r="R47" s="52">
        <f t="shared" si="10"/>
        <v>5.3</v>
      </c>
    </row>
    <row r="48" spans="1:18" ht="15">
      <c r="A48" s="22">
        <v>2</v>
      </c>
      <c r="B48" s="12">
        <v>1</v>
      </c>
      <c r="C48" s="8" t="s">
        <v>18</v>
      </c>
      <c r="D48" s="27">
        <v>51</v>
      </c>
      <c r="E48" s="25" t="s">
        <v>25</v>
      </c>
      <c r="F48" s="41">
        <v>60</v>
      </c>
      <c r="G48" s="43">
        <v>1.08</v>
      </c>
      <c r="H48" s="43">
        <v>4.68</v>
      </c>
      <c r="I48" s="43">
        <v>4.59</v>
      </c>
      <c r="J48" s="43">
        <v>90</v>
      </c>
      <c r="K48" s="44">
        <v>0</v>
      </c>
      <c r="L48" s="44">
        <v>0.75</v>
      </c>
      <c r="M48" s="44">
        <v>29.37</v>
      </c>
      <c r="N48" s="44">
        <v>4.7699999999999996</v>
      </c>
      <c r="O48" s="44">
        <v>25.59</v>
      </c>
      <c r="P48" s="44">
        <v>25.32</v>
      </c>
      <c r="Q48" s="44">
        <v>33.6</v>
      </c>
      <c r="R48" s="44">
        <v>1.1599999999999999</v>
      </c>
    </row>
    <row r="49" spans="1:18" ht="15">
      <c r="A49" s="19"/>
      <c r="B49" s="14"/>
      <c r="C49" s="9"/>
      <c r="D49" s="27">
        <v>268</v>
      </c>
      <c r="E49" s="25" t="s">
        <v>26</v>
      </c>
      <c r="F49" s="45">
        <v>75</v>
      </c>
      <c r="G49" s="43">
        <v>12.29</v>
      </c>
      <c r="H49" s="43">
        <v>7.04</v>
      </c>
      <c r="I49" s="43">
        <v>9.56</v>
      </c>
      <c r="J49" s="43">
        <v>226.4</v>
      </c>
      <c r="K49" s="42">
        <v>9.4E-2</v>
      </c>
      <c r="L49" s="42">
        <v>0.13</v>
      </c>
      <c r="M49" s="42">
        <v>0.96</v>
      </c>
      <c r="N49" s="42">
        <v>0.188</v>
      </c>
      <c r="O49" s="42">
        <v>130.71</v>
      </c>
      <c r="P49" s="42">
        <v>19.22</v>
      </c>
      <c r="Q49" s="42">
        <v>329.16</v>
      </c>
      <c r="R49" s="42">
        <v>0.99</v>
      </c>
    </row>
    <row r="50" spans="1:18" ht="14.25" customHeight="1">
      <c r="A50" s="19"/>
      <c r="B50" s="14"/>
      <c r="C50" s="9"/>
      <c r="D50" s="27">
        <v>309</v>
      </c>
      <c r="E50" s="25" t="s">
        <v>34</v>
      </c>
      <c r="F50" s="26">
        <v>150</v>
      </c>
      <c r="G50" s="43">
        <v>5</v>
      </c>
      <c r="H50" s="43">
        <v>7.5</v>
      </c>
      <c r="I50" s="43">
        <v>30.1</v>
      </c>
      <c r="J50" s="43">
        <v>271.3</v>
      </c>
      <c r="K50" s="44">
        <v>0</v>
      </c>
      <c r="L50" s="44">
        <v>0.89</v>
      </c>
      <c r="M50" s="44">
        <v>0</v>
      </c>
      <c r="N50" s="44">
        <v>0</v>
      </c>
      <c r="O50" s="44">
        <v>32</v>
      </c>
      <c r="P50" s="44">
        <v>28.44</v>
      </c>
      <c r="Q50" s="44">
        <v>154.66999999999999</v>
      </c>
      <c r="R50" s="44">
        <v>2.13</v>
      </c>
    </row>
    <row r="51" spans="1:18" ht="15">
      <c r="A51" s="19"/>
      <c r="B51" s="14"/>
      <c r="C51" s="9"/>
      <c r="D51" s="27">
        <v>376</v>
      </c>
      <c r="E51" s="25" t="s">
        <v>28</v>
      </c>
      <c r="F51" s="41">
        <v>200</v>
      </c>
      <c r="G51" s="41">
        <v>0</v>
      </c>
      <c r="H51" s="41">
        <v>0</v>
      </c>
      <c r="I51" s="41">
        <v>25</v>
      </c>
      <c r="J51" s="41">
        <v>85</v>
      </c>
      <c r="K51" s="42">
        <v>0</v>
      </c>
      <c r="L51" s="42">
        <v>0</v>
      </c>
      <c r="M51" s="42">
        <v>0</v>
      </c>
      <c r="N51" s="42">
        <v>0</v>
      </c>
      <c r="O51" s="42">
        <v>6</v>
      </c>
      <c r="P51" s="42">
        <v>4</v>
      </c>
      <c r="Q51" s="42">
        <v>3</v>
      </c>
      <c r="R51" s="42">
        <v>0.4</v>
      </c>
    </row>
    <row r="52" spans="1:18" ht="15">
      <c r="A52" s="19"/>
      <c r="B52" s="14"/>
      <c r="C52" s="9"/>
      <c r="D52" s="27"/>
      <c r="E52" s="25" t="s">
        <v>29</v>
      </c>
      <c r="F52" s="41">
        <v>40</v>
      </c>
      <c r="G52" s="41">
        <v>2.4</v>
      </c>
      <c r="H52" s="41">
        <v>0.7</v>
      </c>
      <c r="I52" s="41">
        <v>16.2</v>
      </c>
      <c r="J52" s="41">
        <v>88.2</v>
      </c>
      <c r="K52" s="42">
        <v>0</v>
      </c>
      <c r="L52" s="42">
        <v>0.06</v>
      </c>
      <c r="M52" s="42">
        <v>0</v>
      </c>
      <c r="N52" s="42">
        <v>7.0000000000000001E-3</v>
      </c>
      <c r="O52" s="42">
        <v>14.7</v>
      </c>
      <c r="P52" s="42">
        <v>13.3</v>
      </c>
      <c r="Q52" s="42">
        <v>60.9</v>
      </c>
      <c r="R52" s="42">
        <v>1.4</v>
      </c>
    </row>
    <row r="53" spans="1:18" ht="15">
      <c r="A53" s="20"/>
      <c r="B53" s="16"/>
      <c r="C53" s="6"/>
      <c r="D53" s="17" t="s">
        <v>20</v>
      </c>
      <c r="E53" s="7"/>
      <c r="F53" s="18">
        <f>SUM(F48:F52)</f>
        <v>525</v>
      </c>
      <c r="G53" s="18">
        <f>SUM(G48:G52)</f>
        <v>20.769999999999996</v>
      </c>
      <c r="H53" s="18">
        <f>SUM(H48:H52)</f>
        <v>19.919999999999998</v>
      </c>
      <c r="I53" s="18">
        <f>SUM(I48:I52)</f>
        <v>85.45</v>
      </c>
      <c r="J53" s="18">
        <f>SUM(J48:J52)</f>
        <v>760.90000000000009</v>
      </c>
      <c r="K53" s="39">
        <f t="shared" ref="K53" si="11">K49+K50+K51+K52</f>
        <v>9.4E-2</v>
      </c>
      <c r="L53" s="39">
        <f t="shared" ref="L53:R53" si="12">L49+L50+L51+L52+L48</f>
        <v>1.83</v>
      </c>
      <c r="M53" s="39">
        <f t="shared" si="12"/>
        <v>30.330000000000002</v>
      </c>
      <c r="N53" s="39">
        <f t="shared" si="12"/>
        <v>4.9649999999999999</v>
      </c>
      <c r="O53" s="39">
        <f t="shared" si="12"/>
        <v>209</v>
      </c>
      <c r="P53" s="39">
        <f t="shared" si="12"/>
        <v>90.28</v>
      </c>
      <c r="Q53" s="39">
        <f t="shared" si="12"/>
        <v>581.33000000000004</v>
      </c>
      <c r="R53" s="40">
        <f t="shared" si="12"/>
        <v>6.08</v>
      </c>
    </row>
    <row r="54" spans="1:18" ht="15">
      <c r="A54" s="22">
        <v>2</v>
      </c>
      <c r="B54" s="12">
        <v>1</v>
      </c>
      <c r="C54" s="8" t="s">
        <v>19</v>
      </c>
      <c r="D54" s="10"/>
      <c r="E54" s="25" t="s">
        <v>30</v>
      </c>
      <c r="F54" s="41">
        <v>36</v>
      </c>
      <c r="G54" s="41">
        <v>2.2000000000000002</v>
      </c>
      <c r="H54" s="41">
        <v>4</v>
      </c>
      <c r="I54" s="41">
        <v>19.8</v>
      </c>
      <c r="J54" s="41">
        <v>122.4</v>
      </c>
      <c r="K54" s="42">
        <v>0</v>
      </c>
      <c r="L54" s="42">
        <v>0</v>
      </c>
      <c r="M54" s="42">
        <v>0</v>
      </c>
      <c r="N54" s="42">
        <v>0</v>
      </c>
      <c r="O54" s="42">
        <v>0.72</v>
      </c>
      <c r="P54" s="42">
        <v>1.8</v>
      </c>
      <c r="Q54" s="42">
        <v>1.08</v>
      </c>
      <c r="R54" s="42">
        <v>1.2</v>
      </c>
    </row>
    <row r="55" spans="1:18" ht="15">
      <c r="A55" s="20"/>
      <c r="B55" s="16"/>
      <c r="C55" s="6"/>
      <c r="D55" s="17" t="s">
        <v>20</v>
      </c>
      <c r="E55" s="7"/>
      <c r="F55" s="18">
        <f>SUM(F54:F54)</f>
        <v>36</v>
      </c>
      <c r="G55" s="18">
        <f>SUM(G54:G54)</f>
        <v>2.2000000000000002</v>
      </c>
      <c r="H55" s="18">
        <f>SUM(H54:H54)</f>
        <v>4</v>
      </c>
      <c r="I55" s="18">
        <f>SUM(I54:I54)</f>
        <v>19.8</v>
      </c>
      <c r="J55" s="18">
        <f>SUM(J54:J54)</f>
        <v>122.4</v>
      </c>
      <c r="K55" s="38">
        <f t="shared" ref="K55:R55" si="13">K54</f>
        <v>0</v>
      </c>
      <c r="L55" s="38">
        <f t="shared" si="13"/>
        <v>0</v>
      </c>
      <c r="M55" s="38">
        <f t="shared" si="13"/>
        <v>0</v>
      </c>
      <c r="N55" s="38">
        <f t="shared" si="13"/>
        <v>0</v>
      </c>
      <c r="O55" s="38">
        <f t="shared" si="13"/>
        <v>0.72</v>
      </c>
      <c r="P55" s="38">
        <f t="shared" si="13"/>
        <v>1.8</v>
      </c>
      <c r="Q55" s="38">
        <f t="shared" si="13"/>
        <v>1.08</v>
      </c>
      <c r="R55" s="21">
        <f t="shared" si="13"/>
        <v>1.2</v>
      </c>
    </row>
    <row r="56" spans="1:18" ht="15.75" thickBot="1">
      <c r="A56" s="47">
        <v>2</v>
      </c>
      <c r="B56" s="48">
        <v>1</v>
      </c>
      <c r="C56" s="70" t="s">
        <v>4</v>
      </c>
      <c r="D56" s="71"/>
      <c r="E56" s="49"/>
      <c r="F56" s="50">
        <f t="shared" ref="F56:R56" si="14">F53+F55</f>
        <v>561</v>
      </c>
      <c r="G56" s="50">
        <f t="shared" si="14"/>
        <v>22.969999999999995</v>
      </c>
      <c r="H56" s="50">
        <f t="shared" si="14"/>
        <v>23.919999999999998</v>
      </c>
      <c r="I56" s="50">
        <f>I53+I55</f>
        <v>105.25</v>
      </c>
      <c r="J56" s="50">
        <f>J53+J55</f>
        <v>883.30000000000007</v>
      </c>
      <c r="K56" s="51">
        <f>K53+K55</f>
        <v>9.4E-2</v>
      </c>
      <c r="L56" s="51">
        <f>L53+L55</f>
        <v>1.83</v>
      </c>
      <c r="M56" s="51">
        <f t="shared" si="14"/>
        <v>30.330000000000002</v>
      </c>
      <c r="N56" s="51">
        <f t="shared" si="14"/>
        <v>4.9649999999999999</v>
      </c>
      <c r="O56" s="51">
        <f t="shared" si="14"/>
        <v>209.72</v>
      </c>
      <c r="P56" s="51">
        <f t="shared" si="14"/>
        <v>92.08</v>
      </c>
      <c r="Q56" s="51">
        <f t="shared" si="14"/>
        <v>582.41000000000008</v>
      </c>
      <c r="R56" s="62">
        <f t="shared" si="14"/>
        <v>7.28</v>
      </c>
    </row>
    <row r="57" spans="1:18" ht="15">
      <c r="A57" s="19"/>
      <c r="B57" s="14"/>
      <c r="C57" s="9"/>
      <c r="D57" s="27">
        <v>517</v>
      </c>
      <c r="E57" s="25" t="s">
        <v>31</v>
      </c>
      <c r="F57" s="26">
        <v>75</v>
      </c>
      <c r="G57" s="41">
        <v>16.600000000000001</v>
      </c>
      <c r="H57" s="41">
        <v>8.3000000000000007</v>
      </c>
      <c r="I57" s="41">
        <v>2.2000000000000002</v>
      </c>
      <c r="J57" s="41">
        <v>150</v>
      </c>
      <c r="K57" s="42">
        <v>0.15</v>
      </c>
      <c r="L57" s="42">
        <v>1.3</v>
      </c>
      <c r="M57" s="42">
        <v>0.17</v>
      </c>
      <c r="N57" s="42">
        <v>0.51</v>
      </c>
      <c r="O57" s="42">
        <v>30</v>
      </c>
      <c r="P57" s="42">
        <v>299</v>
      </c>
      <c r="Q57" s="42">
        <v>57.5</v>
      </c>
      <c r="R57" s="42">
        <v>1.1000000000000001</v>
      </c>
    </row>
    <row r="58" spans="1:18" ht="15">
      <c r="A58" s="19"/>
      <c r="B58" s="14"/>
      <c r="C58" s="9"/>
      <c r="D58" s="27">
        <v>312</v>
      </c>
      <c r="E58" s="25" t="s">
        <v>32</v>
      </c>
      <c r="F58" s="26">
        <v>150</v>
      </c>
      <c r="G58" s="43">
        <v>3.68</v>
      </c>
      <c r="H58" s="43">
        <v>8.64</v>
      </c>
      <c r="I58" s="43">
        <v>25.48</v>
      </c>
      <c r="J58" s="43">
        <v>185.75</v>
      </c>
      <c r="K58" s="42">
        <v>0.13</v>
      </c>
      <c r="L58" s="42">
        <v>5.04</v>
      </c>
      <c r="M58" s="42">
        <v>0.5</v>
      </c>
      <c r="N58" s="42">
        <v>0.2</v>
      </c>
      <c r="O58" s="42">
        <v>37.4</v>
      </c>
      <c r="P58" s="42">
        <v>86.6</v>
      </c>
      <c r="Q58" s="42">
        <v>41.5</v>
      </c>
      <c r="R58" s="42">
        <v>0.96</v>
      </c>
    </row>
    <row r="59" spans="1:18" ht="15">
      <c r="A59" s="19"/>
      <c r="B59" s="14"/>
      <c r="C59" s="9"/>
      <c r="D59" s="27">
        <v>349</v>
      </c>
      <c r="E59" s="25" t="s">
        <v>35</v>
      </c>
      <c r="F59" s="26">
        <v>200</v>
      </c>
      <c r="G59" s="43">
        <v>1</v>
      </c>
      <c r="H59" s="43">
        <v>0</v>
      </c>
      <c r="I59" s="43">
        <v>43</v>
      </c>
      <c r="J59" s="43">
        <v>179</v>
      </c>
      <c r="K59" s="44">
        <v>0.02</v>
      </c>
      <c r="L59" s="44">
        <v>40.1</v>
      </c>
      <c r="M59" s="44">
        <v>295</v>
      </c>
      <c r="N59" s="44">
        <v>0.44</v>
      </c>
      <c r="O59" s="44">
        <v>31.6</v>
      </c>
      <c r="P59" s="44">
        <v>42.8</v>
      </c>
      <c r="Q59" s="44">
        <v>22.3</v>
      </c>
      <c r="R59" s="44">
        <v>1.03</v>
      </c>
    </row>
    <row r="60" spans="1:18" ht="15">
      <c r="A60" s="19"/>
      <c r="B60" s="14"/>
      <c r="C60" s="9"/>
      <c r="D60" s="27"/>
      <c r="E60" s="25" t="s">
        <v>29</v>
      </c>
      <c r="F60" s="26">
        <v>40</v>
      </c>
      <c r="G60" s="41">
        <v>2.4</v>
      </c>
      <c r="H60" s="41">
        <v>0.7</v>
      </c>
      <c r="I60" s="41">
        <v>16.2</v>
      </c>
      <c r="J60" s="41">
        <v>88.2</v>
      </c>
      <c r="K60" s="42">
        <v>0</v>
      </c>
      <c r="L60" s="42">
        <v>0.06</v>
      </c>
      <c r="M60" s="42">
        <v>0</v>
      </c>
      <c r="N60" s="42">
        <v>7.0000000000000001E-3</v>
      </c>
      <c r="O60" s="42">
        <v>14.7</v>
      </c>
      <c r="P60" s="42">
        <v>13.3</v>
      </c>
      <c r="Q60" s="42">
        <v>60.9</v>
      </c>
      <c r="R60" s="42">
        <v>1.4</v>
      </c>
    </row>
    <row r="61" spans="1:18" ht="15">
      <c r="A61" s="20"/>
      <c r="B61" s="16"/>
      <c r="C61" s="6"/>
      <c r="D61" s="17" t="s">
        <v>20</v>
      </c>
      <c r="E61" s="7"/>
      <c r="F61" s="18">
        <f t="shared" ref="F61:R61" si="15">SUM(F57:F60)</f>
        <v>465</v>
      </c>
      <c r="G61" s="18">
        <f t="shared" si="15"/>
        <v>23.68</v>
      </c>
      <c r="H61" s="18">
        <f t="shared" si="15"/>
        <v>17.64</v>
      </c>
      <c r="I61" s="18">
        <f t="shared" si="15"/>
        <v>86.88000000000001</v>
      </c>
      <c r="J61" s="18">
        <f t="shared" si="15"/>
        <v>602.95000000000005</v>
      </c>
      <c r="K61" s="39">
        <f t="shared" si="15"/>
        <v>0.30000000000000004</v>
      </c>
      <c r="L61" s="39">
        <f t="shared" si="15"/>
        <v>46.5</v>
      </c>
      <c r="M61" s="39">
        <f t="shared" si="15"/>
        <v>295.67</v>
      </c>
      <c r="N61" s="39">
        <f t="shared" si="15"/>
        <v>1.1569999999999998</v>
      </c>
      <c r="O61" s="39">
        <f t="shared" si="15"/>
        <v>113.7</v>
      </c>
      <c r="P61" s="39">
        <f t="shared" si="15"/>
        <v>441.70000000000005</v>
      </c>
      <c r="Q61" s="39">
        <f t="shared" si="15"/>
        <v>182.2</v>
      </c>
      <c r="R61" s="40">
        <f t="shared" si="15"/>
        <v>4.49</v>
      </c>
    </row>
    <row r="62" spans="1:18" ht="15">
      <c r="A62" s="22">
        <v>2</v>
      </c>
      <c r="B62" s="12">
        <v>2</v>
      </c>
      <c r="C62" s="8" t="s">
        <v>19</v>
      </c>
      <c r="D62" s="10"/>
      <c r="E62" s="25" t="s">
        <v>54</v>
      </c>
      <c r="F62" s="26">
        <v>70</v>
      </c>
      <c r="G62" s="26">
        <v>4.5999999999999996</v>
      </c>
      <c r="H62" s="26">
        <v>7.4</v>
      </c>
      <c r="I62" s="26">
        <v>35</v>
      </c>
      <c r="J62" s="26">
        <v>227.5</v>
      </c>
      <c r="K62" s="44">
        <v>0.13</v>
      </c>
      <c r="L62" s="44">
        <v>0</v>
      </c>
      <c r="M62" s="44">
        <v>0</v>
      </c>
      <c r="N62" s="44">
        <v>3.6</v>
      </c>
      <c r="O62" s="44">
        <v>16.5</v>
      </c>
      <c r="P62" s="44">
        <v>75</v>
      </c>
      <c r="Q62" s="44">
        <v>13.5</v>
      </c>
      <c r="R62" s="44">
        <v>1.2</v>
      </c>
    </row>
    <row r="63" spans="1:18" ht="15">
      <c r="A63" s="20"/>
      <c r="B63" s="16"/>
      <c r="C63" s="6"/>
      <c r="D63" s="17" t="s">
        <v>20</v>
      </c>
      <c r="E63" s="7"/>
      <c r="F63" s="18">
        <f>SUM(F62:F62)</f>
        <v>70</v>
      </c>
      <c r="G63" s="18">
        <f>SUM(G62:G62)</f>
        <v>4.5999999999999996</v>
      </c>
      <c r="H63" s="18">
        <f>SUM(H62:H62)</f>
        <v>7.4</v>
      </c>
      <c r="I63" s="18">
        <f>SUM(I62:I62)</f>
        <v>35</v>
      </c>
      <c r="J63" s="18">
        <f>SUM(J62:J62)</f>
        <v>227.5</v>
      </c>
      <c r="K63" s="39">
        <f t="shared" ref="K63:R63" si="16">K62</f>
        <v>0.13</v>
      </c>
      <c r="L63" s="39">
        <f t="shared" si="16"/>
        <v>0</v>
      </c>
      <c r="M63" s="39">
        <f t="shared" si="16"/>
        <v>0</v>
      </c>
      <c r="N63" s="39">
        <f t="shared" si="16"/>
        <v>3.6</v>
      </c>
      <c r="O63" s="39">
        <f t="shared" si="16"/>
        <v>16.5</v>
      </c>
      <c r="P63" s="39">
        <f t="shared" si="16"/>
        <v>75</v>
      </c>
      <c r="Q63" s="39">
        <f t="shared" si="16"/>
        <v>13.5</v>
      </c>
      <c r="R63" s="40">
        <f t="shared" si="16"/>
        <v>1.2</v>
      </c>
    </row>
    <row r="64" spans="1:18" ht="15.75" thickBot="1">
      <c r="A64" s="47">
        <v>2</v>
      </c>
      <c r="B64" s="48">
        <v>2</v>
      </c>
      <c r="C64" s="70" t="s">
        <v>4</v>
      </c>
      <c r="D64" s="71"/>
      <c r="E64" s="49"/>
      <c r="F64" s="50">
        <f>F61+F63</f>
        <v>535</v>
      </c>
      <c r="G64" s="50">
        <f>G61+G63</f>
        <v>28.28</v>
      </c>
      <c r="H64" s="50">
        <f>H61+H63</f>
        <v>25.04</v>
      </c>
      <c r="I64" s="50">
        <f>I61+I63</f>
        <v>121.88000000000001</v>
      </c>
      <c r="J64" s="50">
        <f>J61+J63</f>
        <v>830.45</v>
      </c>
      <c r="K64" s="51">
        <f>SUM(K61,K63)</f>
        <v>0.43000000000000005</v>
      </c>
      <c r="L64" s="51">
        <f t="shared" ref="L64:R64" si="17">L61+L63</f>
        <v>46.5</v>
      </c>
      <c r="M64" s="51">
        <f t="shared" si="17"/>
        <v>295.67</v>
      </c>
      <c r="N64" s="51">
        <f t="shared" si="17"/>
        <v>4.7569999999999997</v>
      </c>
      <c r="O64" s="51">
        <f t="shared" si="17"/>
        <v>130.19999999999999</v>
      </c>
      <c r="P64" s="51">
        <f t="shared" si="17"/>
        <v>516.70000000000005</v>
      </c>
      <c r="Q64" s="51">
        <f t="shared" si="17"/>
        <v>195.7</v>
      </c>
      <c r="R64" s="52">
        <f t="shared" si="17"/>
        <v>5.69</v>
      </c>
    </row>
    <row r="65" spans="1:18" ht="15">
      <c r="A65" s="22">
        <v>2</v>
      </c>
      <c r="B65" s="12">
        <v>3</v>
      </c>
      <c r="C65" s="8" t="s">
        <v>18</v>
      </c>
      <c r="D65" s="27">
        <v>75</v>
      </c>
      <c r="E65" s="25" t="s">
        <v>40</v>
      </c>
      <c r="F65" s="26">
        <v>60</v>
      </c>
      <c r="G65" s="26">
        <v>1.8</v>
      </c>
      <c r="H65" s="26">
        <v>2.2000000000000002</v>
      </c>
      <c r="I65" s="26">
        <v>11.6</v>
      </c>
      <c r="J65" s="26">
        <v>111</v>
      </c>
      <c r="K65" s="37">
        <v>0.03</v>
      </c>
      <c r="L65" s="37">
        <v>4.1100000000000003</v>
      </c>
      <c r="M65" s="37">
        <v>0.3</v>
      </c>
      <c r="N65" s="37">
        <v>1.1000000000000001</v>
      </c>
      <c r="O65" s="37">
        <v>46.68</v>
      </c>
      <c r="P65" s="37">
        <v>53.9</v>
      </c>
      <c r="Q65" s="37">
        <v>28.94</v>
      </c>
      <c r="R65" s="27">
        <v>1.6</v>
      </c>
    </row>
    <row r="66" spans="1:18" ht="15">
      <c r="A66" s="19"/>
      <c r="B66" s="14"/>
      <c r="C66" s="9"/>
      <c r="D66" s="27">
        <v>779</v>
      </c>
      <c r="E66" s="25" t="s">
        <v>41</v>
      </c>
      <c r="F66" s="26">
        <v>210</v>
      </c>
      <c r="G66" s="43">
        <v>19.03</v>
      </c>
      <c r="H66" s="43">
        <v>10.23</v>
      </c>
      <c r="I66" s="43">
        <v>33.11</v>
      </c>
      <c r="J66" s="43">
        <v>402.5</v>
      </c>
      <c r="K66" s="44">
        <v>0</v>
      </c>
      <c r="L66" s="44">
        <v>0.3</v>
      </c>
      <c r="M66" s="44">
        <v>27.06</v>
      </c>
      <c r="N66" s="44">
        <v>0</v>
      </c>
      <c r="O66" s="44">
        <v>119.9</v>
      </c>
      <c r="P66" s="44">
        <v>0.03</v>
      </c>
      <c r="Q66" s="44">
        <v>0.02</v>
      </c>
      <c r="R66" s="44">
        <v>8.0299999999999994</v>
      </c>
    </row>
    <row r="67" spans="1:18" ht="15">
      <c r="A67" s="19"/>
      <c r="B67" s="14"/>
      <c r="C67" s="9"/>
      <c r="D67" s="27">
        <v>1184</v>
      </c>
      <c r="E67" s="25" t="s">
        <v>33</v>
      </c>
      <c r="F67" s="26">
        <v>200</v>
      </c>
      <c r="G67" s="43">
        <v>3.8</v>
      </c>
      <c r="H67" s="43">
        <v>4</v>
      </c>
      <c r="I67" s="43">
        <v>25.8</v>
      </c>
      <c r="J67" s="43">
        <v>154</v>
      </c>
      <c r="K67" s="42">
        <v>0.08</v>
      </c>
      <c r="L67" s="42">
        <v>0.05</v>
      </c>
      <c r="M67" s="42">
        <v>2.2200000000000002</v>
      </c>
      <c r="N67" s="42">
        <v>0.05</v>
      </c>
      <c r="O67" s="42">
        <v>49.92</v>
      </c>
      <c r="P67" s="42">
        <v>0.7</v>
      </c>
      <c r="Q67" s="42">
        <v>0</v>
      </c>
      <c r="R67" s="42">
        <v>0</v>
      </c>
    </row>
    <row r="68" spans="1:18" ht="15">
      <c r="A68" s="19"/>
      <c r="B68" s="14"/>
      <c r="C68" s="9"/>
      <c r="D68" s="5"/>
      <c r="E68" s="25" t="s">
        <v>29</v>
      </c>
      <c r="F68" s="26">
        <v>40</v>
      </c>
      <c r="G68" s="41">
        <v>2.4</v>
      </c>
      <c r="H68" s="41">
        <v>0.7</v>
      </c>
      <c r="I68" s="41">
        <v>16.2</v>
      </c>
      <c r="J68" s="41">
        <v>88.2</v>
      </c>
      <c r="K68" s="42">
        <v>0</v>
      </c>
      <c r="L68" s="42">
        <v>0.06</v>
      </c>
      <c r="M68" s="42">
        <v>0</v>
      </c>
      <c r="N68" s="42">
        <v>7.0000000000000001E-3</v>
      </c>
      <c r="O68" s="42">
        <v>14.7</v>
      </c>
      <c r="P68" s="42">
        <v>13.3</v>
      </c>
      <c r="Q68" s="42">
        <v>60.9</v>
      </c>
      <c r="R68" s="42">
        <v>1.4</v>
      </c>
    </row>
    <row r="69" spans="1:18" ht="15">
      <c r="A69" s="20"/>
      <c r="B69" s="16"/>
      <c r="C69" s="6"/>
      <c r="D69" s="17" t="s">
        <v>20</v>
      </c>
      <c r="E69" s="7"/>
      <c r="F69" s="18">
        <f t="shared" ref="F69:R69" si="18">SUM(F65:F68)</f>
        <v>510</v>
      </c>
      <c r="G69" s="18">
        <f t="shared" si="18"/>
        <v>27.03</v>
      </c>
      <c r="H69" s="18">
        <f t="shared" si="18"/>
        <v>17.13</v>
      </c>
      <c r="I69" s="18">
        <f t="shared" si="18"/>
        <v>86.710000000000008</v>
      </c>
      <c r="J69" s="18">
        <f t="shared" si="18"/>
        <v>755.7</v>
      </c>
      <c r="K69" s="38">
        <f t="shared" si="18"/>
        <v>0.11</v>
      </c>
      <c r="L69" s="38">
        <f t="shared" si="18"/>
        <v>4.5199999999999996</v>
      </c>
      <c r="M69" s="38">
        <f t="shared" si="18"/>
        <v>29.58</v>
      </c>
      <c r="N69" s="38">
        <f t="shared" si="18"/>
        <v>1.157</v>
      </c>
      <c r="O69" s="38">
        <f t="shared" si="18"/>
        <v>231.2</v>
      </c>
      <c r="P69" s="38">
        <f t="shared" si="18"/>
        <v>67.930000000000007</v>
      </c>
      <c r="Q69" s="38">
        <f t="shared" si="18"/>
        <v>89.86</v>
      </c>
      <c r="R69" s="21">
        <f t="shared" si="18"/>
        <v>11.03</v>
      </c>
    </row>
    <row r="70" spans="1:18" ht="15">
      <c r="A70" s="22">
        <v>2</v>
      </c>
      <c r="B70" s="12">
        <v>3</v>
      </c>
      <c r="C70" s="8" t="s">
        <v>19</v>
      </c>
      <c r="D70" s="10"/>
      <c r="E70" s="25" t="s">
        <v>55</v>
      </c>
      <c r="F70" s="26">
        <v>80</v>
      </c>
      <c r="G70" s="26">
        <v>4.8</v>
      </c>
      <c r="H70" s="26">
        <v>7.4</v>
      </c>
      <c r="I70" s="26">
        <v>37</v>
      </c>
      <c r="J70" s="26">
        <v>229</v>
      </c>
      <c r="K70" s="44">
        <v>0.13</v>
      </c>
      <c r="L70" s="44">
        <v>0</v>
      </c>
      <c r="M70" s="44">
        <v>0</v>
      </c>
      <c r="N70" s="44">
        <v>3.6</v>
      </c>
      <c r="O70" s="44">
        <v>16.5</v>
      </c>
      <c r="P70" s="44">
        <v>75</v>
      </c>
      <c r="Q70" s="44">
        <v>13.5</v>
      </c>
      <c r="R70" s="44">
        <v>1.2</v>
      </c>
    </row>
    <row r="71" spans="1:18" ht="15">
      <c r="A71" s="20"/>
      <c r="B71" s="16"/>
      <c r="C71" s="6"/>
      <c r="D71" s="17" t="s">
        <v>20</v>
      </c>
      <c r="E71" s="7"/>
      <c r="F71" s="18">
        <f>SUM(F70:F70)</f>
        <v>80</v>
      </c>
      <c r="G71" s="18">
        <f>SUM(G70:G70)</f>
        <v>4.8</v>
      </c>
      <c r="H71" s="18">
        <f>SUM(H70:H70)</f>
        <v>7.4</v>
      </c>
      <c r="I71" s="18">
        <f>SUM(I70:I70)</f>
        <v>37</v>
      </c>
      <c r="J71" s="18">
        <f>SUM(J70:J70)</f>
        <v>229</v>
      </c>
      <c r="K71" s="67">
        <v>0.13</v>
      </c>
      <c r="L71" s="67">
        <v>0</v>
      </c>
      <c r="M71" s="67">
        <v>0</v>
      </c>
      <c r="N71" s="67">
        <v>3.6</v>
      </c>
      <c r="O71" s="67">
        <v>16.5</v>
      </c>
      <c r="P71" s="67">
        <v>75</v>
      </c>
      <c r="Q71" s="67">
        <v>13.5</v>
      </c>
      <c r="R71" s="67">
        <v>1.2</v>
      </c>
    </row>
    <row r="72" spans="1:18" ht="15.75" customHeight="1" thickBot="1">
      <c r="A72" s="47">
        <v>2</v>
      </c>
      <c r="B72" s="48">
        <v>3</v>
      </c>
      <c r="C72" s="70" t="s">
        <v>4</v>
      </c>
      <c r="D72" s="71"/>
      <c r="E72" s="49"/>
      <c r="F72" s="50">
        <f t="shared" ref="F72:R72" si="19">F69+F71</f>
        <v>590</v>
      </c>
      <c r="G72" s="50">
        <f t="shared" si="19"/>
        <v>31.830000000000002</v>
      </c>
      <c r="H72" s="50">
        <f t="shared" si="19"/>
        <v>24.53</v>
      </c>
      <c r="I72" s="50">
        <f t="shared" si="19"/>
        <v>123.71000000000001</v>
      </c>
      <c r="J72" s="50">
        <f t="shared" si="19"/>
        <v>984.7</v>
      </c>
      <c r="K72" s="51">
        <f t="shared" si="19"/>
        <v>0.24</v>
      </c>
      <c r="L72" s="51">
        <f t="shared" si="19"/>
        <v>4.5199999999999996</v>
      </c>
      <c r="M72" s="51">
        <f t="shared" si="19"/>
        <v>29.58</v>
      </c>
      <c r="N72" s="51">
        <f t="shared" si="19"/>
        <v>4.7569999999999997</v>
      </c>
      <c r="O72" s="51">
        <f t="shared" si="19"/>
        <v>247.7</v>
      </c>
      <c r="P72" s="51">
        <f t="shared" si="19"/>
        <v>142.93</v>
      </c>
      <c r="Q72" s="51">
        <f t="shared" si="19"/>
        <v>103.36</v>
      </c>
      <c r="R72" s="52">
        <f t="shared" si="19"/>
        <v>12.229999999999999</v>
      </c>
    </row>
    <row r="73" spans="1:18" ht="15">
      <c r="A73" s="13"/>
      <c r="B73" s="14"/>
      <c r="C73" s="9"/>
      <c r="D73" s="27">
        <v>279</v>
      </c>
      <c r="E73" s="25" t="s">
        <v>36</v>
      </c>
      <c r="F73" s="26">
        <v>65</v>
      </c>
      <c r="G73" s="43">
        <v>7</v>
      </c>
      <c r="H73" s="43">
        <v>18</v>
      </c>
      <c r="I73" s="43">
        <v>14</v>
      </c>
      <c r="J73" s="43">
        <v>218.1</v>
      </c>
      <c r="K73" s="44">
        <v>0.06</v>
      </c>
      <c r="L73" s="44">
        <v>4.8</v>
      </c>
      <c r="M73" s="44">
        <v>0.1</v>
      </c>
      <c r="N73" s="44">
        <v>0.6</v>
      </c>
      <c r="O73" s="44">
        <v>31.3</v>
      </c>
      <c r="P73" s="44">
        <v>129</v>
      </c>
      <c r="Q73" s="44">
        <v>32</v>
      </c>
      <c r="R73" s="44">
        <v>1.8</v>
      </c>
    </row>
    <row r="74" spans="1:18" ht="15">
      <c r="A74" s="13"/>
      <c r="B74" s="14"/>
      <c r="C74" s="9"/>
      <c r="D74" s="27">
        <v>888</v>
      </c>
      <c r="E74" s="25" t="s">
        <v>27</v>
      </c>
      <c r="F74" s="26">
        <v>150</v>
      </c>
      <c r="G74" s="41">
        <v>8.9</v>
      </c>
      <c r="H74" s="41">
        <v>6.4</v>
      </c>
      <c r="I74" s="41">
        <v>40</v>
      </c>
      <c r="J74" s="41">
        <v>245</v>
      </c>
      <c r="K74" s="44">
        <v>0.04</v>
      </c>
      <c r="L74" s="44">
        <v>0.14000000000000001</v>
      </c>
      <c r="M74" s="44">
        <v>0</v>
      </c>
      <c r="N74" s="44">
        <v>0.03</v>
      </c>
      <c r="O74" s="44">
        <v>15.62</v>
      </c>
      <c r="P74" s="44">
        <v>36</v>
      </c>
      <c r="Q74" s="44">
        <v>127.82</v>
      </c>
      <c r="R74" s="44">
        <v>2.86</v>
      </c>
    </row>
    <row r="75" spans="1:18" ht="15">
      <c r="A75" s="13"/>
      <c r="B75" s="14"/>
      <c r="C75" s="9"/>
      <c r="D75" s="27">
        <v>352</v>
      </c>
      <c r="E75" s="25" t="s">
        <v>39</v>
      </c>
      <c r="F75" s="26">
        <v>200</v>
      </c>
      <c r="G75" s="43">
        <v>0.14000000000000001</v>
      </c>
      <c r="H75" s="43">
        <v>0.08</v>
      </c>
      <c r="I75" s="43">
        <v>22.57</v>
      </c>
      <c r="J75" s="43">
        <v>127</v>
      </c>
      <c r="K75" s="44">
        <v>2E-3</v>
      </c>
      <c r="L75" s="44">
        <v>2.4</v>
      </c>
      <c r="M75" s="44">
        <v>2E-3</v>
      </c>
      <c r="N75" s="44">
        <v>0.24</v>
      </c>
      <c r="O75" s="44">
        <v>5.9</v>
      </c>
      <c r="P75" s="44">
        <v>7.6</v>
      </c>
      <c r="Q75" s="44">
        <v>1.3</v>
      </c>
      <c r="R75" s="44">
        <v>0.06</v>
      </c>
    </row>
    <row r="76" spans="1:18" ht="15">
      <c r="A76" s="13"/>
      <c r="B76" s="14"/>
      <c r="C76" s="9"/>
      <c r="D76" s="5"/>
      <c r="E76" s="25" t="s">
        <v>29</v>
      </c>
      <c r="F76" s="26">
        <v>40</v>
      </c>
      <c r="G76" s="41">
        <v>2.4</v>
      </c>
      <c r="H76" s="41">
        <v>0.7</v>
      </c>
      <c r="I76" s="41">
        <v>16.2</v>
      </c>
      <c r="J76" s="41">
        <v>88.2</v>
      </c>
      <c r="K76" s="42">
        <v>0</v>
      </c>
      <c r="L76" s="42">
        <v>0.06</v>
      </c>
      <c r="M76" s="42">
        <v>0</v>
      </c>
      <c r="N76" s="42">
        <v>7.0000000000000001E-3</v>
      </c>
      <c r="O76" s="42">
        <v>14.7</v>
      </c>
      <c r="P76" s="42">
        <v>13.3</v>
      </c>
      <c r="Q76" s="42">
        <v>60.9</v>
      </c>
      <c r="R76" s="42">
        <v>1.4</v>
      </c>
    </row>
    <row r="77" spans="1:18" ht="15">
      <c r="A77" s="15"/>
      <c r="B77" s="16"/>
      <c r="C77" s="6"/>
      <c r="D77" s="17" t="s">
        <v>20</v>
      </c>
      <c r="E77" s="7"/>
      <c r="F77" s="18">
        <f t="shared" ref="F77:R77" si="20">SUM(F73:F76)</f>
        <v>455</v>
      </c>
      <c r="G77" s="18">
        <f t="shared" si="20"/>
        <v>18.439999999999998</v>
      </c>
      <c r="H77" s="18">
        <f t="shared" si="20"/>
        <v>25.179999999999996</v>
      </c>
      <c r="I77" s="18">
        <f t="shared" si="20"/>
        <v>92.77</v>
      </c>
      <c r="J77" s="18">
        <f t="shared" si="20"/>
        <v>678.30000000000007</v>
      </c>
      <c r="K77" s="39">
        <f t="shared" si="20"/>
        <v>0.10200000000000001</v>
      </c>
      <c r="L77" s="39">
        <f t="shared" si="20"/>
        <v>7.3999999999999995</v>
      </c>
      <c r="M77" s="39">
        <f t="shared" si="20"/>
        <v>0.10200000000000001</v>
      </c>
      <c r="N77" s="39">
        <f t="shared" si="20"/>
        <v>0.877</v>
      </c>
      <c r="O77" s="39">
        <f t="shared" si="20"/>
        <v>67.52</v>
      </c>
      <c r="P77" s="39">
        <f t="shared" si="20"/>
        <v>185.9</v>
      </c>
      <c r="Q77" s="39">
        <f t="shared" si="20"/>
        <v>222.02</v>
      </c>
      <c r="R77" s="40">
        <f t="shared" si="20"/>
        <v>6.1199999999999992</v>
      </c>
    </row>
    <row r="78" spans="1:18" ht="15">
      <c r="A78" s="12">
        <v>2</v>
      </c>
      <c r="B78" s="12">
        <v>4</v>
      </c>
      <c r="C78" s="8" t="s">
        <v>19</v>
      </c>
      <c r="D78" s="10"/>
      <c r="E78" s="25" t="s">
        <v>30</v>
      </c>
      <c r="F78" s="26">
        <v>32</v>
      </c>
      <c r="G78" s="26">
        <v>3</v>
      </c>
      <c r="H78" s="26">
        <v>1</v>
      </c>
      <c r="I78" s="26">
        <v>42</v>
      </c>
      <c r="J78" s="26">
        <v>192</v>
      </c>
      <c r="K78" s="44">
        <v>0.08</v>
      </c>
      <c r="L78" s="44">
        <v>20</v>
      </c>
      <c r="M78" s="44">
        <v>40</v>
      </c>
      <c r="N78" s="44">
        <v>0.8</v>
      </c>
      <c r="O78" s="44">
        <v>16</v>
      </c>
      <c r="P78" s="44">
        <v>56</v>
      </c>
      <c r="Q78" s="44">
        <v>84</v>
      </c>
      <c r="R78" s="44">
        <v>1.2</v>
      </c>
    </row>
    <row r="79" spans="1:18" ht="15">
      <c r="A79" s="15"/>
      <c r="B79" s="16"/>
      <c r="C79" s="6"/>
      <c r="D79" s="17" t="s">
        <v>20</v>
      </c>
      <c r="E79" s="7"/>
      <c r="F79" s="18">
        <f>SUM(F78:F78)</f>
        <v>32</v>
      </c>
      <c r="G79" s="18">
        <f>SUM(G78:G78)</f>
        <v>3</v>
      </c>
      <c r="H79" s="18">
        <f>SUM(H78:H78)</f>
        <v>1</v>
      </c>
      <c r="I79" s="18">
        <f>SUM(I78:I78)</f>
        <v>42</v>
      </c>
      <c r="J79" s="18">
        <f>SUM(J78:J78)</f>
        <v>192</v>
      </c>
      <c r="K79" s="66">
        <v>0.06</v>
      </c>
      <c r="L79" s="66">
        <v>0.1</v>
      </c>
      <c r="M79" s="66">
        <v>80</v>
      </c>
      <c r="N79" s="66">
        <v>0.8</v>
      </c>
      <c r="O79" s="66">
        <v>16</v>
      </c>
      <c r="P79" s="66">
        <v>56</v>
      </c>
      <c r="Q79" s="66">
        <v>84</v>
      </c>
      <c r="R79" s="66">
        <v>1.2</v>
      </c>
    </row>
    <row r="80" spans="1:18" ht="15.75" thickBot="1">
      <c r="A80" s="60">
        <v>2</v>
      </c>
      <c r="B80" s="60">
        <v>4</v>
      </c>
      <c r="C80" s="70" t="s">
        <v>4</v>
      </c>
      <c r="D80" s="71"/>
      <c r="E80" s="49"/>
      <c r="F80" s="50">
        <f t="shared" ref="F80:R80" si="21">F77+F79</f>
        <v>487</v>
      </c>
      <c r="G80" s="50">
        <f t="shared" si="21"/>
        <v>21.439999999999998</v>
      </c>
      <c r="H80" s="50">
        <f t="shared" si="21"/>
        <v>26.179999999999996</v>
      </c>
      <c r="I80" s="50">
        <f t="shared" si="21"/>
        <v>134.76999999999998</v>
      </c>
      <c r="J80" s="50">
        <f t="shared" si="21"/>
        <v>870.30000000000007</v>
      </c>
      <c r="K80" s="51">
        <f t="shared" si="21"/>
        <v>0.16200000000000001</v>
      </c>
      <c r="L80" s="51">
        <f t="shared" si="21"/>
        <v>7.4999999999999991</v>
      </c>
      <c r="M80" s="51">
        <f t="shared" si="21"/>
        <v>80.102000000000004</v>
      </c>
      <c r="N80" s="51">
        <f t="shared" si="21"/>
        <v>1.677</v>
      </c>
      <c r="O80" s="51">
        <f t="shared" si="21"/>
        <v>83.52</v>
      </c>
      <c r="P80" s="51">
        <f t="shared" si="21"/>
        <v>241.9</v>
      </c>
      <c r="Q80" s="51">
        <f t="shared" si="21"/>
        <v>306.02</v>
      </c>
      <c r="R80" s="52">
        <f t="shared" si="21"/>
        <v>7.3199999999999994</v>
      </c>
    </row>
    <row r="81" spans="1:18" ht="15">
      <c r="A81" s="19"/>
      <c r="B81" s="14"/>
      <c r="C81" s="9"/>
      <c r="D81" s="63">
        <v>401</v>
      </c>
      <c r="E81" s="68" t="s">
        <v>38</v>
      </c>
      <c r="F81" s="69">
        <v>75</v>
      </c>
      <c r="G81" s="43">
        <v>15</v>
      </c>
      <c r="H81" s="43">
        <v>16</v>
      </c>
      <c r="I81" s="43">
        <v>6</v>
      </c>
      <c r="J81" s="43">
        <v>340</v>
      </c>
      <c r="K81" s="44">
        <v>1.4999999999999999E-2</v>
      </c>
      <c r="L81" s="44">
        <v>0.09</v>
      </c>
      <c r="M81" s="44">
        <v>1.08</v>
      </c>
      <c r="N81" s="44">
        <v>0.17</v>
      </c>
      <c r="O81" s="44">
        <v>21.95</v>
      </c>
      <c r="P81" s="44">
        <v>26.9</v>
      </c>
      <c r="Q81" s="44">
        <v>173.9</v>
      </c>
      <c r="R81" s="44">
        <v>4.01</v>
      </c>
    </row>
    <row r="82" spans="1:18" ht="14.25" customHeight="1">
      <c r="A82" s="19"/>
      <c r="B82" s="14"/>
      <c r="C82" s="9"/>
      <c r="D82" s="27">
        <v>309</v>
      </c>
      <c r="E82" s="25" t="s">
        <v>34</v>
      </c>
      <c r="F82" s="26">
        <v>150</v>
      </c>
      <c r="G82" s="43">
        <v>5</v>
      </c>
      <c r="H82" s="43">
        <v>7.5</v>
      </c>
      <c r="I82" s="43">
        <v>30.1</v>
      </c>
      <c r="J82" s="43">
        <v>271</v>
      </c>
      <c r="K82" s="44">
        <v>0</v>
      </c>
      <c r="L82" s="44">
        <v>0.89</v>
      </c>
      <c r="M82" s="44">
        <v>0</v>
      </c>
      <c r="N82" s="44">
        <v>0</v>
      </c>
      <c r="O82" s="44">
        <v>32</v>
      </c>
      <c r="P82" s="44">
        <v>28.44</v>
      </c>
      <c r="Q82" s="44">
        <v>154.66999999999999</v>
      </c>
      <c r="R82" s="44">
        <v>2.13</v>
      </c>
    </row>
    <row r="83" spans="1:18" ht="15">
      <c r="A83" s="19"/>
      <c r="B83" s="14"/>
      <c r="C83" s="9"/>
      <c r="D83" s="27">
        <v>1168</v>
      </c>
      <c r="E83" s="25" t="s">
        <v>37</v>
      </c>
      <c r="F83" s="26">
        <v>200</v>
      </c>
      <c r="G83" s="43">
        <v>0.2</v>
      </c>
      <c r="H83" s="43">
        <v>0</v>
      </c>
      <c r="I83" s="43">
        <v>14</v>
      </c>
      <c r="J83" s="43">
        <v>92</v>
      </c>
      <c r="K83" s="44">
        <v>0</v>
      </c>
      <c r="L83" s="44">
        <v>2.5</v>
      </c>
      <c r="M83" s="44">
        <v>0</v>
      </c>
      <c r="N83" s="44">
        <v>0</v>
      </c>
      <c r="O83" s="44">
        <v>17</v>
      </c>
      <c r="P83" s="44">
        <v>10</v>
      </c>
      <c r="Q83" s="44">
        <v>7</v>
      </c>
      <c r="R83" s="44">
        <v>0.9</v>
      </c>
    </row>
    <row r="84" spans="1:18" ht="15">
      <c r="A84" s="19"/>
      <c r="B84" s="14"/>
      <c r="C84" s="9"/>
      <c r="D84" s="5"/>
      <c r="E84" s="25" t="s">
        <v>29</v>
      </c>
      <c r="F84" s="26">
        <v>40</v>
      </c>
      <c r="G84" s="41">
        <v>2.4</v>
      </c>
      <c r="H84" s="41">
        <v>0.7</v>
      </c>
      <c r="I84" s="41">
        <v>16.2</v>
      </c>
      <c r="J84" s="41">
        <v>88.2</v>
      </c>
      <c r="K84" s="44">
        <v>0</v>
      </c>
      <c r="L84" s="44">
        <v>0.06</v>
      </c>
      <c r="M84" s="44">
        <v>0</v>
      </c>
      <c r="N84" s="44">
        <v>7.0000000000000001E-3</v>
      </c>
      <c r="O84" s="44">
        <v>14.7</v>
      </c>
      <c r="P84" s="44">
        <v>13.3</v>
      </c>
      <c r="Q84" s="44">
        <v>60.9</v>
      </c>
      <c r="R84" s="44">
        <v>1.4</v>
      </c>
    </row>
    <row r="85" spans="1:18" ht="15">
      <c r="A85" s="20"/>
      <c r="B85" s="16"/>
      <c r="C85" s="6"/>
      <c r="D85" s="17" t="s">
        <v>20</v>
      </c>
      <c r="E85" s="7"/>
      <c r="F85" s="18">
        <f t="shared" ref="F85:R85" si="22">SUM(F81:F84)</f>
        <v>465</v>
      </c>
      <c r="G85" s="18">
        <f t="shared" si="22"/>
        <v>22.599999999999998</v>
      </c>
      <c r="H85" s="18">
        <f t="shared" si="22"/>
        <v>24.2</v>
      </c>
      <c r="I85" s="18">
        <f t="shared" si="22"/>
        <v>66.3</v>
      </c>
      <c r="J85" s="18">
        <f t="shared" si="22"/>
        <v>791.2</v>
      </c>
      <c r="K85" s="38">
        <f t="shared" si="22"/>
        <v>1.4999999999999999E-2</v>
      </c>
      <c r="L85" s="38">
        <f t="shared" si="22"/>
        <v>3.54</v>
      </c>
      <c r="M85" s="38">
        <f t="shared" si="22"/>
        <v>1.08</v>
      </c>
      <c r="N85" s="38">
        <f t="shared" si="22"/>
        <v>0.17700000000000002</v>
      </c>
      <c r="O85" s="38">
        <f t="shared" si="22"/>
        <v>85.65</v>
      </c>
      <c r="P85" s="38">
        <f t="shared" si="22"/>
        <v>78.64</v>
      </c>
      <c r="Q85" s="38">
        <f t="shared" si="22"/>
        <v>396.46999999999997</v>
      </c>
      <c r="R85" s="21">
        <f t="shared" si="22"/>
        <v>8.44</v>
      </c>
    </row>
    <row r="86" spans="1:18" ht="15">
      <c r="A86" s="22">
        <v>2</v>
      </c>
      <c r="B86" s="12">
        <v>5</v>
      </c>
      <c r="C86" s="8" t="s">
        <v>19</v>
      </c>
      <c r="D86" s="10"/>
      <c r="E86" s="25" t="s">
        <v>55</v>
      </c>
      <c r="F86" s="26">
        <v>80</v>
      </c>
      <c r="G86" s="26">
        <v>4.8</v>
      </c>
      <c r="H86" s="26">
        <v>7.4</v>
      </c>
      <c r="I86" s="26">
        <v>37</v>
      </c>
      <c r="J86" s="26">
        <v>229</v>
      </c>
      <c r="K86" s="44">
        <v>0.13</v>
      </c>
      <c r="L86" s="44">
        <v>0</v>
      </c>
      <c r="M86" s="44">
        <v>0</v>
      </c>
      <c r="N86" s="44">
        <v>3.6</v>
      </c>
      <c r="O86" s="44">
        <v>16.5</v>
      </c>
      <c r="P86" s="44">
        <v>75</v>
      </c>
      <c r="Q86" s="44">
        <v>13.5</v>
      </c>
      <c r="R86" s="44">
        <v>1.2</v>
      </c>
    </row>
    <row r="87" spans="1:18" ht="15">
      <c r="A87" s="20"/>
      <c r="B87" s="16"/>
      <c r="C87" s="6"/>
      <c r="D87" s="17" t="s">
        <v>20</v>
      </c>
      <c r="E87" s="7"/>
      <c r="F87" s="18">
        <f>SUM(F86:F86)</f>
        <v>80</v>
      </c>
      <c r="G87" s="18">
        <f>SUM(G86:G86)</f>
        <v>4.8</v>
      </c>
      <c r="H87" s="18">
        <f>SUM(H86:H86)</f>
        <v>7.4</v>
      </c>
      <c r="I87" s="18">
        <f>SUM(I86:I86)</f>
        <v>37</v>
      </c>
      <c r="J87" s="18">
        <f>SUM(J86:J86)</f>
        <v>229</v>
      </c>
      <c r="K87" s="67">
        <v>0.08</v>
      </c>
      <c r="L87" s="67">
        <v>20</v>
      </c>
      <c r="M87" s="67">
        <v>40</v>
      </c>
      <c r="N87" s="67">
        <v>0.8</v>
      </c>
      <c r="O87" s="67">
        <v>16</v>
      </c>
      <c r="P87" s="67">
        <v>56</v>
      </c>
      <c r="Q87" s="67">
        <v>84</v>
      </c>
      <c r="R87" s="67">
        <v>1.2</v>
      </c>
    </row>
    <row r="88" spans="1:18" ht="15.75" thickBot="1">
      <c r="A88" s="47">
        <v>2</v>
      </c>
      <c r="B88" s="48">
        <v>5</v>
      </c>
      <c r="C88" s="70" t="s">
        <v>4</v>
      </c>
      <c r="D88" s="71"/>
      <c r="E88" s="49"/>
      <c r="F88" s="50">
        <f t="shared" ref="F88:R88" si="23">F85+F87</f>
        <v>545</v>
      </c>
      <c r="G88" s="50">
        <f t="shared" si="23"/>
        <v>27.4</v>
      </c>
      <c r="H88" s="50">
        <f t="shared" si="23"/>
        <v>31.6</v>
      </c>
      <c r="I88" s="50">
        <f t="shared" si="23"/>
        <v>103.3</v>
      </c>
      <c r="J88" s="50">
        <f t="shared" si="23"/>
        <v>1020.2</v>
      </c>
      <c r="K88" s="51">
        <f t="shared" si="23"/>
        <v>9.5000000000000001E-2</v>
      </c>
      <c r="L88" s="51">
        <f t="shared" si="23"/>
        <v>23.54</v>
      </c>
      <c r="M88" s="51">
        <f t="shared" si="23"/>
        <v>41.08</v>
      </c>
      <c r="N88" s="51">
        <f t="shared" si="23"/>
        <v>0.97700000000000009</v>
      </c>
      <c r="O88" s="51">
        <f t="shared" si="23"/>
        <v>101.65</v>
      </c>
      <c r="P88" s="51">
        <f t="shared" si="23"/>
        <v>134.63999999999999</v>
      </c>
      <c r="Q88" s="51">
        <f t="shared" si="23"/>
        <v>480.46999999999997</v>
      </c>
      <c r="R88" s="52">
        <f t="shared" si="23"/>
        <v>9.6399999999999988</v>
      </c>
    </row>
    <row r="89" spans="1:18" ht="13.5" customHeight="1">
      <c r="C89" s="2"/>
      <c r="D89" s="2"/>
    </row>
    <row r="98" ht="15.75" customHeight="1"/>
    <row r="106" ht="15.75" customHeight="1"/>
    <row r="140" ht="15.75" customHeight="1"/>
    <row r="148" ht="15.75" customHeight="1"/>
    <row r="182" ht="15.75" customHeight="1"/>
    <row r="190" ht="15.75" customHeight="1"/>
    <row r="224" ht="15.75" customHeight="1"/>
    <row r="232" ht="15.75" customHeight="1"/>
    <row r="266" ht="15.75" customHeight="1"/>
    <row r="308" ht="15.75" customHeight="1"/>
    <row r="350" ht="15.75" customHeight="1"/>
    <row r="392" ht="15.75" customHeight="1"/>
    <row r="434" ht="15.75" customHeight="1"/>
    <row r="476" ht="15.75" customHeight="1"/>
  </sheetData>
  <mergeCells count="13">
    <mergeCell ref="C1:E1"/>
    <mergeCell ref="H1:R1"/>
    <mergeCell ref="H2:R2"/>
    <mergeCell ref="C22:D22"/>
    <mergeCell ref="C31:D31"/>
    <mergeCell ref="C72:D72"/>
    <mergeCell ref="C80:D80"/>
    <mergeCell ref="C88:D88"/>
    <mergeCell ref="C64:D64"/>
    <mergeCell ref="C14:D14"/>
    <mergeCell ref="C39:D39"/>
    <mergeCell ref="C47:D47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2025-01-19T11:26:04Z</cp:lastPrinted>
  <dcterms:created xsi:type="dcterms:W3CDTF">2022-05-16T14:23:56Z</dcterms:created>
  <dcterms:modified xsi:type="dcterms:W3CDTF">2025-01-26T15:37:56Z</dcterms:modified>
</cp:coreProperties>
</file>